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FACTOR\Eduardo\3 Escenarios BAU-NDC-100RE\"/>
    </mc:Choice>
  </mc:AlternateContent>
  <bookViews>
    <workbookView xWindow="0" yWindow="0" windowWidth="15360" windowHeight="8520"/>
  </bookViews>
  <sheets>
    <sheet name="Scenario_NDC" sheetId="2" r:id="rId1"/>
    <sheet name="Proyectos Adicionales NDC" sheetId="4" r:id="rId2"/>
    <sheet name="Proyectos " sheetId="3" r:id="rId3"/>
    <sheet name="Eficiencia" sheetId="1" r:id="rId4"/>
    <sheet name="Generacion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\p" localSheetId="2">#REF!</definedName>
    <definedName name="\p">#REF!</definedName>
    <definedName name="\q" localSheetId="2">#REF!</definedName>
    <definedName name="\q">#REF!</definedName>
    <definedName name="_____PMT23" localSheetId="2">#REF!</definedName>
    <definedName name="_____PMT23">#REF!</definedName>
    <definedName name="_____TR2" localSheetId="2">#REF!</definedName>
    <definedName name="_____TR2">#REF!</definedName>
    <definedName name="____PMT23" localSheetId="2">#REF!</definedName>
    <definedName name="____PMT23">#REF!</definedName>
    <definedName name="____TR2" localSheetId="2">#REF!</definedName>
    <definedName name="____TR2">#REF!</definedName>
    <definedName name="___PMT23" localSheetId="2">#REF!</definedName>
    <definedName name="___PMT23">#REF!</definedName>
    <definedName name="___TR2" localSheetId="2">#REF!</definedName>
    <definedName name="___TR2">#REF!</definedName>
    <definedName name="__PMT23" localSheetId="2">#REF!</definedName>
    <definedName name="__PMT23">#REF!</definedName>
    <definedName name="__TR2" localSheetId="2">#REF!</definedName>
    <definedName name="__TR2">#REF!</definedName>
    <definedName name="_axc2" localSheetId="2">#REF!</definedName>
    <definedName name="_axc2">#REF!</definedName>
    <definedName name="_axc3" localSheetId="2">#REF!</definedName>
    <definedName name="_axc3">#REF!</definedName>
    <definedName name="_Fill" localSheetId="4" hidden="1">[1]Tabla1!$A$13:$A$43</definedName>
    <definedName name="_Fill" localSheetId="2" hidden="1">#REF!</definedName>
    <definedName name="_Fill" hidden="1">#REF!</definedName>
    <definedName name="_PMT23" localSheetId="2">#REF!</definedName>
    <definedName name="_PMT23">#REF!</definedName>
    <definedName name="_Table2_In1">#N/A</definedName>
    <definedName name="_TR2" localSheetId="2">#REF!</definedName>
    <definedName name="_TR2">#REF!</definedName>
    <definedName name="a" localSheetId="2">#REF!</definedName>
    <definedName name="a">#REF!</definedName>
    <definedName name="A_impresión_IM" localSheetId="4">#REF!</definedName>
    <definedName name="A_impresión_IM" localSheetId="2">#REF!</definedName>
    <definedName name="A_impresión_IM">#REF!</definedName>
    <definedName name="aasdew">#N/A</definedName>
    <definedName name="ALTC" localSheetId="2">#REF!</definedName>
    <definedName name="ALTC">#REF!</definedName>
    <definedName name="anex1" localSheetId="2">#REF!</definedName>
    <definedName name="anex1">#REF!</definedName>
    <definedName name="anex2" localSheetId="2">#REF!</definedName>
    <definedName name="anex2">#REF!</definedName>
    <definedName name="anex2a" localSheetId="2">#REF!</definedName>
    <definedName name="anex2a">#REF!</definedName>
    <definedName name="anex2b" localSheetId="2">#REF!</definedName>
    <definedName name="anex2b">#REF!</definedName>
    <definedName name="anex2c" localSheetId="2">#REF!</definedName>
    <definedName name="anex2c">#REF!</definedName>
    <definedName name="anex2d" localSheetId="2">#REF!</definedName>
    <definedName name="anex2d">#REF!</definedName>
    <definedName name="anex3a" localSheetId="2">#REF!</definedName>
    <definedName name="anex3a">#REF!</definedName>
    <definedName name="anex3b" localSheetId="2">#REF!</definedName>
    <definedName name="anex3b">#REF!</definedName>
    <definedName name="anex3c" localSheetId="2">#REF!</definedName>
    <definedName name="anex3c">#REF!</definedName>
    <definedName name="anex3d" localSheetId="2">#REF!</definedName>
    <definedName name="anex3d">#REF!</definedName>
    <definedName name="anex3e" localSheetId="2">#REF!</definedName>
    <definedName name="anex3e">#REF!</definedName>
    <definedName name="anex5a" localSheetId="2">#REF!</definedName>
    <definedName name="anex5a">#REF!</definedName>
    <definedName name="anex5b" localSheetId="2">#REF!</definedName>
    <definedName name="anex5b">#REF!</definedName>
    <definedName name="anex8a" localSheetId="2">#REF!</definedName>
    <definedName name="anex8a">#REF!</definedName>
    <definedName name="anex8b" localSheetId="2">#REF!</definedName>
    <definedName name="anex8b">#REF!</definedName>
    <definedName name="anex8c" localSheetId="2">#REF!</definedName>
    <definedName name="anex8c">#REF!</definedName>
    <definedName name="anex8d" localSheetId="2">#REF!</definedName>
    <definedName name="anex8d">#REF!</definedName>
    <definedName name="anex8e" localSheetId="2">#REF!</definedName>
    <definedName name="anex8e">#REF!</definedName>
    <definedName name="anex8f" localSheetId="2">#REF!</definedName>
    <definedName name="anex8f">#REF!</definedName>
    <definedName name="anexo2bpnf">[2]ANEXO2B!$A$1</definedName>
    <definedName name="anexo863" localSheetId="2">#REF!</definedName>
    <definedName name="anexo863">#REF!</definedName>
    <definedName name="anexo8e" localSheetId="2">#REF!</definedName>
    <definedName name="anexo8e">#REF!</definedName>
    <definedName name="_xlnm.Print_Area" localSheetId="3">Eficiencia!$A$1:$U$69</definedName>
    <definedName name="_xlnm.Print_Area" localSheetId="4">Generacion!$A$1:$J$117</definedName>
    <definedName name="_xlnm.Print_Area" localSheetId="2">#REF!</definedName>
    <definedName name="_xlnm.Print_Area">#REF!</definedName>
    <definedName name="Area1">#N/A</definedName>
    <definedName name="Area2">#N/A</definedName>
    <definedName name="Area4" localSheetId="2">#REF!</definedName>
    <definedName name="Area4">#REF!</definedName>
    <definedName name="Area564" localSheetId="2">#REF!</definedName>
    <definedName name="Area564">#REF!</definedName>
    <definedName name="awfrw">#N/A</definedName>
    <definedName name="axc" localSheetId="2">#REF!</definedName>
    <definedName name="axc">#REF!</definedName>
    <definedName name="axc." localSheetId="2">#REF!</definedName>
    <definedName name="axc.">#REF!</definedName>
    <definedName name="b" localSheetId="2">#REF!</definedName>
    <definedName name="b">#REF!</definedName>
    <definedName name="Base_datos_IM">#N/A</definedName>
    <definedName name="_xlnm.Database" localSheetId="2">#REF!</definedName>
    <definedName name="_xlnm.Database">#REF!</definedName>
    <definedName name="BDATOS">[3]PLANTA!$A$2:$O$70</definedName>
    <definedName name="Bs" localSheetId="2">#REF!</definedName>
    <definedName name="Bs">#REF!</definedName>
    <definedName name="Bs." localSheetId="2">#REF!</definedName>
    <definedName name="Bs.">#REF!</definedName>
    <definedName name="Bss" localSheetId="2">#REF!</definedName>
    <definedName name="Bss">#REF!</definedName>
    <definedName name="C_3" localSheetId="2">#REF!</definedName>
    <definedName name="C_3">#REF!</definedName>
    <definedName name="C_3." localSheetId="2">#REF!</definedName>
    <definedName name="C_3.">#REF!</definedName>
    <definedName name="C_33" localSheetId="2">#REF!</definedName>
    <definedName name="C_33">#REF!</definedName>
    <definedName name="CAMBIOS2" localSheetId="2">#REF!</definedName>
    <definedName name="CAMBIOS2">#REF!</definedName>
    <definedName name="cap" localSheetId="2">#REF!</definedName>
    <definedName name="cap">#REF!</definedName>
    <definedName name="Capacidad" localSheetId="2">#REF!</definedName>
    <definedName name="Capacidad">#REF!</definedName>
    <definedName name="Caract">[4]ANEXOF1!$A$16:$R$172</definedName>
    <definedName name="CBWorkbookPriority" hidden="1">-1553105064</definedName>
    <definedName name="CENTRALES" localSheetId="2">#REF!</definedName>
    <definedName name="CENTRALES">#REF!</definedName>
    <definedName name="Centrales." localSheetId="2">#REF!</definedName>
    <definedName name="Centrales.">#REF!</definedName>
    <definedName name="centrales2" localSheetId="2">#REF!</definedName>
    <definedName name="centrales2">#REF!</definedName>
    <definedName name="CG" localSheetId="2">#REF!</definedName>
    <definedName name="CG">#REF!</definedName>
    <definedName name="CMg" localSheetId="2">#REF!</definedName>
    <definedName name="CMg">#REF!</definedName>
    <definedName name="CMga" localSheetId="2">#REF!</definedName>
    <definedName name="CMga">#REF!</definedName>
    <definedName name="Cobsultor" localSheetId="2">#REF!</definedName>
    <definedName name="Cobsultor">#REF!</definedName>
    <definedName name="COLAPSOB" localSheetId="4" hidden="1">{"'DMAX'!$A$10:$P$43"}</definedName>
    <definedName name="COLAPSOB" hidden="1">{"'DMAX'!$A$10:$P$43"}</definedName>
    <definedName name="colapsosA" localSheetId="4" hidden="1">{"'DMAX'!$A$10:$P$43"}</definedName>
    <definedName name="colapsosA" hidden="1">{"'DMAX'!$A$10:$P$43"}</definedName>
    <definedName name="colapsosA_1" localSheetId="4" hidden="1">{"'DMAX'!$A$10:$P$43"}</definedName>
    <definedName name="colapsosA_1" hidden="1">{"'DMAX'!$A$10:$P$43"}</definedName>
    <definedName name="COMBUSTIBLE" localSheetId="2">#REF!</definedName>
    <definedName name="COMBUSTIBLE">#REF!</definedName>
    <definedName name="combustible." localSheetId="2">#REF!</definedName>
    <definedName name="combustible.">#REF!</definedName>
    <definedName name="combustible2" localSheetId="2">#REF!</definedName>
    <definedName name="combustible2">#REF!</definedName>
    <definedName name="Compos." localSheetId="2">#REF!</definedName>
    <definedName name="Compos.">#REF!</definedName>
    <definedName name="cONTROLA" localSheetId="4" hidden="1">{"'DMAX'!$A$10:$P$43"}</definedName>
    <definedName name="cONTROLA" hidden="1">{"'DMAX'!$A$10:$P$43"}</definedName>
    <definedName name="Criteria">#N/A</definedName>
    <definedName name="_xlnm.Criteria">#N/A</definedName>
    <definedName name="Criterios_IM">#N/A</definedName>
    <definedName name="CUADRO1">[5]SALES_INC!$A$6:$A$17</definedName>
    <definedName name="CUADRO2">[5]SALES_INC!$L$3:$O$14</definedName>
    <definedName name="CUADRO3" localSheetId="2">#REF!</definedName>
    <definedName name="CUADRO3">#REF!</definedName>
    <definedName name="d_3" localSheetId="2">#REF!</definedName>
    <definedName name="d_3">#REF!</definedName>
    <definedName name="Data">#N/A</definedName>
    <definedName name="Database">#N/A</definedName>
    <definedName name="Datos">[6]declaracion!$A$5:$G$4828</definedName>
    <definedName name="ddb">#N/A</definedName>
    <definedName name="dffg" localSheetId="2">#REF!</definedName>
    <definedName name="dffg">#REF!</definedName>
    <definedName name="dfsaw">#N/A</definedName>
    <definedName name="dfserf" localSheetId="2">#REF!</definedName>
    <definedName name="dfserf">#REF!</definedName>
    <definedName name="dghrtsy" localSheetId="2">#REF!</definedName>
    <definedName name="dghrtsy">#REF!</definedName>
    <definedName name="dsasdfhjkluyfrdebgfrbenhtng" localSheetId="2">#REF!</definedName>
    <definedName name="dsasdfhjkluyfrdebgfrbenhtng">#REF!</definedName>
    <definedName name="dt" localSheetId="2">#REF!</definedName>
    <definedName name="dt">#REF!</definedName>
    <definedName name="e">#N/A</definedName>
    <definedName name="EEEEEE" localSheetId="4" hidden="1">{"'DMAX'!$A$10:$P$43"}</definedName>
    <definedName name="EEEEEE" hidden="1">{"'DMAX'!$A$10:$P$43"}</definedName>
    <definedName name="EEEEEE_1" localSheetId="4" hidden="1">{"'DMAX'!$A$10:$P$43"}</definedName>
    <definedName name="EEEEEE_1" hidden="1">{"'DMAX'!$A$10:$P$43"}</definedName>
    <definedName name="EMBALSES" localSheetId="2">#REF!</definedName>
    <definedName name="EMBALSES">#REF!</definedName>
    <definedName name="embalses." localSheetId="2">#REF!</definedName>
    <definedName name="embalses.">#REF!</definedName>
    <definedName name="embalses2" localSheetId="2">#REF!</definedName>
    <definedName name="embalses2">#REF!</definedName>
    <definedName name="Equivalencia_nombres_clientes">'[7]Nombres distribuidoras'!$F$2:$G$71</definedName>
    <definedName name="erreer" localSheetId="2">#REF!</definedName>
    <definedName name="erreer">#REF!</definedName>
    <definedName name="erreer." localSheetId="2">#REF!</definedName>
    <definedName name="erreer.">#REF!</definedName>
    <definedName name="excelñ" localSheetId="2">#REF!</definedName>
    <definedName name="excelñ">#REF!</definedName>
    <definedName name="FA" localSheetId="2">#REF!</definedName>
    <definedName name="FA">#REF!</definedName>
    <definedName name="falla" localSheetId="4" hidden="1">{"'FLUJO'!$X$101"}</definedName>
    <definedName name="falla" hidden="1">{"'FLUJO'!$X$101"}</definedName>
    <definedName name="falla_1" localSheetId="4" hidden="1">{"'FLUJO'!$X$101"}</definedName>
    <definedName name="falla_1" hidden="1">{"'FLUJO'!$X$101"}</definedName>
    <definedName name="falla1" localSheetId="4" hidden="1">{"'FLUJO'!$X$101"}</definedName>
    <definedName name="falla1" hidden="1">{"'FLUJO'!$X$101"}</definedName>
    <definedName name="fgera">#N/A</definedName>
    <definedName name="fILLL" localSheetId="2" hidden="1">#REF!</definedName>
    <definedName name="fILLL" hidden="1">#REF!</definedName>
    <definedName name="fONDO">[8]FONDO!$A$1:$N$841</definedName>
    <definedName name="GAS" localSheetId="2">#REF!</definedName>
    <definedName name="GAS">#REF!</definedName>
    <definedName name="GB" localSheetId="2">[9]GRAF31!#REF!</definedName>
    <definedName name="GB">[9]GRAF31!#REF!</definedName>
    <definedName name="GBa" localSheetId="2">'[10]GRAF24 '!#REF!</definedName>
    <definedName name="GBa">'[10]GRAF24 '!#REF!</definedName>
    <definedName name="gdr" localSheetId="2">#REF!</definedName>
    <definedName name="gdr">#REF!</definedName>
    <definedName name="GENBRU" localSheetId="2">#REF!</definedName>
    <definedName name="GENBRU">#REF!</definedName>
    <definedName name="GENBRU." localSheetId="2">#REF!</definedName>
    <definedName name="GENBRU.">#REF!</definedName>
    <definedName name="genbru2" localSheetId="2">#REF!</definedName>
    <definedName name="genbru2">#REF!</definedName>
    <definedName name="GENBRUs" localSheetId="2">#REF!</definedName>
    <definedName name="GENBRUs">#REF!</definedName>
    <definedName name="GENERACION" localSheetId="2">#REF!</definedName>
    <definedName name="GENERACION">#REF!</definedName>
    <definedName name="generacion2" localSheetId="2">#REF!</definedName>
    <definedName name="generacion2">#REF!</definedName>
    <definedName name="GENERACION3" localSheetId="2">#REF!</definedName>
    <definedName name="GENERACION3">#REF!</definedName>
    <definedName name="General">'[6]DAT Generales'!$A$22:$J$169</definedName>
    <definedName name="gg" localSheetId="2">#REF!</definedName>
    <definedName name="gg">#REF!</definedName>
    <definedName name="gyuj" localSheetId="2">#REF!</definedName>
    <definedName name="gyuj">#REF!</definedName>
    <definedName name="hdrtwer" localSheetId="2">#REF!</definedName>
    <definedName name="hdrtwer">#REF!</definedName>
    <definedName name="hhh" localSheetId="2">#REF!</definedName>
    <definedName name="hhh">#REF!</definedName>
    <definedName name="HTML_CodePage" hidden="1">1252</definedName>
    <definedName name="HTML_Control" localSheetId="4" hidden="1">{"'FLUJO'!$X$101"}</definedName>
    <definedName name="HTML_Control" hidden="1">{"'DMAX'!$A$10:$P$43"}</definedName>
    <definedName name="HTML_Control_1" localSheetId="4" hidden="1">{"'DMAX'!$A$10:$P$43"}</definedName>
    <definedName name="HTML_Control_1" hidden="1">{"'DMAX'!$A$10:$P$43"}</definedName>
    <definedName name="HTML_Description" hidden="1">""</definedName>
    <definedName name="HTML_Email" hidden="1">""</definedName>
    <definedName name="HTML_Header" localSheetId="4" hidden="1">"DATOS"</definedName>
    <definedName name="HTML_Header" hidden="1">"DMAX"</definedName>
    <definedName name="HTML_Header_1" hidden="1">"DMAX"</definedName>
    <definedName name="HTML_LastUpdate" localSheetId="4" hidden="1">"12/07/01"</definedName>
    <definedName name="HTML_LastUpdate" hidden="1">"11/05/1999"</definedName>
    <definedName name="HTML_LastUpdate_1" hidden="1">"11/05/1999"</definedName>
    <definedName name="HTML_LineAfter" hidden="1">FALSE</definedName>
    <definedName name="HTML_LineBefore" hidden="1">FALSE</definedName>
    <definedName name="HTML_Name" localSheetId="4" hidden="1">"g_caceres"</definedName>
    <definedName name="HTML_Name" hidden="1">"caceres"</definedName>
    <definedName name="HTML_Name_1" hidden="1">"caceres"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localSheetId="4" hidden="1">"C:\ger\jun_2001\web\HTML.htm"</definedName>
    <definedName name="HTML_PathFile" hidden="1">"C:\Mis documentos\HTML.htm"</definedName>
    <definedName name="HTML_PathTemplate" hidden="1">"D:\web1999\may_1999\detalles\HTMLTemporal.htm"</definedName>
    <definedName name="HTML_Title" localSheetId="4" hidden="1">"WEBJUN1"</definedName>
    <definedName name="HTML_Title" hidden="1">"estabr"</definedName>
    <definedName name="HTML_Title_1" hidden="1">"estabr"</definedName>
    <definedName name="Imprimir_área_IM" localSheetId="2">#REF!</definedName>
    <definedName name="Imprimir_área_IM">#REF!</definedName>
    <definedName name="IND" localSheetId="2">#REF!</definedName>
    <definedName name="IND">#REF!</definedName>
    <definedName name="indat" localSheetId="2">#REF!</definedName>
    <definedName name="indat">#REF!</definedName>
    <definedName name="inicio" localSheetId="2">#REF!</definedName>
    <definedName name="inicio">#REF!</definedName>
    <definedName name="INYECC" localSheetId="2">#REF!</definedName>
    <definedName name="INYECC">#REF!</definedName>
    <definedName name="inyecc2" localSheetId="2">#REF!</definedName>
    <definedName name="inyecc2">#REF!</definedName>
    <definedName name="IR" localSheetId="2">#REF!</definedName>
    <definedName name="IR">#REF!</definedName>
    <definedName name="IRa" localSheetId="2">#REF!</definedName>
    <definedName name="IRa">#REF!</definedName>
    <definedName name="IVA">[11]MAYO!$B$2</definedName>
    <definedName name="j" localSheetId="2" hidden="1">#REF!</definedName>
    <definedName name="j" hidden="1">#REF!</definedName>
    <definedName name="jg" localSheetId="2">#REF!</definedName>
    <definedName name="jg">#REF!</definedName>
    <definedName name="jjuuygt" localSheetId="2">#REF!</definedName>
    <definedName name="jjuuygt">#REF!</definedName>
    <definedName name="jnmh" localSheetId="2">#REF!</definedName>
    <definedName name="jnmh">#REF!</definedName>
    <definedName name="jtyry" localSheetId="2" hidden="1">#REF!</definedName>
    <definedName name="jtyry" hidden="1">#REF!</definedName>
    <definedName name="KK" localSheetId="2">#REF!</definedName>
    <definedName name="KK">#REF!</definedName>
    <definedName name="klj">#N/A</definedName>
    <definedName name="l">#N/A</definedName>
    <definedName name="lloi" localSheetId="2">#REF!</definedName>
    <definedName name="lloi">#REF!</definedName>
    <definedName name="lnd" localSheetId="2">#REF!</definedName>
    <definedName name="lnd">#REF!</definedName>
    <definedName name="lnp" localSheetId="2">#REF!</definedName>
    <definedName name="lnp">#REF!</definedName>
    <definedName name="lnpib" localSheetId="2">#REF!</definedName>
    <definedName name="lnpib">#REF!</definedName>
    <definedName name="lnx" localSheetId="2">#REF!</definedName>
    <definedName name="lnx">#REF!</definedName>
    <definedName name="lny" localSheetId="2">#REF!</definedName>
    <definedName name="lny">#REF!</definedName>
    <definedName name="lugar" localSheetId="2">#REF!</definedName>
    <definedName name="lugar">#REF!</definedName>
    <definedName name="mbfd" localSheetId="2">#REF!</definedName>
    <definedName name="mbfd">#REF!</definedName>
    <definedName name="MES" localSheetId="2">#REF!</definedName>
    <definedName name="MES">#REF!</definedName>
    <definedName name="meses">[12]FONDO!$R$2:$S$34</definedName>
    <definedName name="MON" localSheetId="2">#REF!</definedName>
    <definedName name="MON">#REF!</definedName>
    <definedName name="pd" localSheetId="2">#REF!</definedName>
    <definedName name="pd">#REF!</definedName>
    <definedName name="PEn" localSheetId="2">#REF!</definedName>
    <definedName name="PEn">#REF!</definedName>
    <definedName name="PF" localSheetId="2">[13]PF!#REF!</definedName>
    <definedName name="PF">[13]PF!#REF!</definedName>
    <definedName name="PFa" localSheetId="2">[13]PF!#REF!</definedName>
    <definedName name="PFa">[13]PF!#REF!</definedName>
    <definedName name="PM">[14]PM!$A$1</definedName>
    <definedName name="PMC">[14]PMC!$A$1</definedName>
    <definedName name="PMT" localSheetId="2">#REF!</definedName>
    <definedName name="PMT">#REF!</definedName>
    <definedName name="pp" localSheetId="2">[13]GB!#REF!</definedName>
    <definedName name="pp">[13]GB!#REF!</definedName>
    <definedName name="ppA" localSheetId="2">[13]GB!#REF!</definedName>
    <definedName name="ppA">[13]GB!#REF!</definedName>
    <definedName name="Print_Area">#REF!</definedName>
    <definedName name="Proyectos_areas" localSheetId="2">#REF!</definedName>
    <definedName name="Proyectos_areas">#REF!</definedName>
    <definedName name="q" localSheetId="2">#REF!</definedName>
    <definedName name="q">#REF!</definedName>
    <definedName name="QWERTY" localSheetId="2">#REF!</definedName>
    <definedName name="QWERTY">#REF!</definedName>
    <definedName name="R_FECHA">#N/A</definedName>
    <definedName name="R_HRMAX">#N/A</definedName>
    <definedName name="R_HRPUNT">#N/A</definedName>
    <definedName name="R_KWH">#N/A</definedName>
    <definedName name="R_KWMAX">#N/A</definedName>
    <definedName name="R_KWPUNT">#N/A</definedName>
    <definedName name="R_MONTO">#N/A</definedName>
    <definedName name="rerggg" localSheetId="2">#REF!</definedName>
    <definedName name="rerggg">#REF!</definedName>
    <definedName name="rerggg." localSheetId="2">#REF!</definedName>
    <definedName name="rerggg.">#REF!</definedName>
    <definedName name="RETIRO" localSheetId="2">#REF!</definedName>
    <definedName name="RETIRO">#REF!</definedName>
    <definedName name="RETIRO." localSheetId="2">#REF!</definedName>
    <definedName name="RETIRO.">#REF!</definedName>
    <definedName name="retiro2" localSheetId="2">#REF!</definedName>
    <definedName name="retiro2">#REF!</definedName>
    <definedName name="RR" localSheetId="4" hidden="1">{"'DMAX'!$A$10:$P$43"}</definedName>
    <definedName name="RR" hidden="1">{"'DMAX'!$A$10:$P$43"}</definedName>
    <definedName name="RR_1" localSheetId="4" hidden="1">{"'DMAX'!$A$10:$P$43"}</definedName>
    <definedName name="RR_1" hidden="1">{"'DMAX'!$A$10:$P$43"}</definedName>
    <definedName name="rre" localSheetId="2">#REF!</definedName>
    <definedName name="rre">#REF!</definedName>
    <definedName name="rrrrr" localSheetId="2">[9]GRAF31!#REF!</definedName>
    <definedName name="rrrrr">[9]GRAF31!#REF!</definedName>
    <definedName name="s" localSheetId="2">#REF!</definedName>
    <definedName name="s">#REF!</definedName>
    <definedName name="TableName">"Dummy"</definedName>
    <definedName name="tc" localSheetId="2">#REF!</definedName>
    <definedName name="tc">#REF!</definedName>
    <definedName name="tghrsth">#N/A</definedName>
    <definedName name="TMEDIADIESEL">[6]TEmediaDisel!$A$16:$U$61</definedName>
    <definedName name="TMEDIADIESEL2">[15]TEmediaDisel_2!$A$16:$U$61</definedName>
    <definedName name="TMEDIAGAS">[6]TEMEDIA!$A$16:$U$108</definedName>
    <definedName name="TMEDIAGAS2">[15]TEMEDIA_2!$A$16:$U$123</definedName>
    <definedName name="TR" localSheetId="2">#REF!</definedName>
    <definedName name="TR">#REF!</definedName>
    <definedName name="TRANSACCIONES" localSheetId="2">#REF!</definedName>
    <definedName name="TRANSACCIONES">#REF!</definedName>
    <definedName name="TRANSACCIONES." localSheetId="2">#REF!</definedName>
    <definedName name="TRANSACCIONES.">#REF!</definedName>
    <definedName name="transacciones2" localSheetId="2">#REF!</definedName>
    <definedName name="transacciones2">#REF!</definedName>
    <definedName name="ttt" localSheetId="4" hidden="1">{"'DMAX'!$A$10:$P$43"}</definedName>
    <definedName name="ttt" hidden="1">{"'DMAX'!$A$10:$P$43"}</definedName>
    <definedName name="ttt_1" localSheetId="4" hidden="1">{"'DMAX'!$A$10:$P$43"}</definedName>
    <definedName name="ttt_1" hidden="1">{"'DMAX'!$A$10:$P$43"}</definedName>
    <definedName name="tye" localSheetId="2">#REF!</definedName>
    <definedName name="tye">#REF!</definedName>
    <definedName name="Unidad_Operativa_del_CNDC" localSheetId="2">#REF!</definedName>
    <definedName name="Unidad_Operativa_del_CNDC">#REF!</definedName>
    <definedName name="uuuu" localSheetId="2">#REF!</definedName>
    <definedName name="uuuu">#REF!</definedName>
    <definedName name="vbvbd" localSheetId="2">#REF!</definedName>
    <definedName name="vbvbd">#REF!</definedName>
    <definedName name="vgger" localSheetId="2">#REF!</definedName>
    <definedName name="vgger">#REF!</definedName>
    <definedName name="wwww" localSheetId="2">#REF!</definedName>
    <definedName name="wwww">#REF!</definedName>
    <definedName name="wwwww" localSheetId="2">#REF!</definedName>
    <definedName name="wwwww">#REF!</definedName>
    <definedName name="x" localSheetId="4" hidden="1">{"'FLUJO'!$X$101"}</definedName>
    <definedName name="x" hidden="1">{"'FLUJO'!$X$101"}</definedName>
    <definedName name="x_1" localSheetId="4" hidden="1">{"'FLUJO'!$X$101"}</definedName>
    <definedName name="x_1" hidden="1">{"'FLUJO'!$X$101"}</definedName>
    <definedName name="xA" localSheetId="4" hidden="1">{"'FLUJO'!$X$101"}</definedName>
    <definedName name="xA" hidden="1">{"'FLUJO'!$X$101"}</definedName>
    <definedName name="y" localSheetId="2">#REF!</definedName>
    <definedName name="y">#REF!</definedName>
    <definedName name="z" localSheetId="4" hidden="1">{"'DMAX'!$A$10:$P$43"}</definedName>
    <definedName name="z" hidden="1">{"'DMAX'!$A$10:$P$43"}</definedName>
    <definedName name="zxx" localSheetId="2">#REF!</definedName>
    <definedName name="zx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5" i="5" l="1"/>
  <c r="A115" i="5"/>
  <c r="B114" i="5"/>
  <c r="A114" i="5"/>
  <c r="B113" i="5"/>
  <c r="B112" i="5"/>
  <c r="B111" i="5"/>
  <c r="A111" i="5"/>
  <c r="O190" i="2"/>
  <c r="B73" i="4"/>
  <c r="B71" i="4"/>
  <c r="B65" i="4"/>
  <c r="B59" i="4"/>
  <c r="B57" i="4"/>
  <c r="B42" i="4"/>
  <c r="B40" i="4"/>
  <c r="B38" i="4"/>
  <c r="D36" i="4"/>
  <c r="B36" i="4"/>
  <c r="B34" i="4"/>
  <c r="B32" i="4"/>
  <c r="B30" i="4"/>
  <c r="B28" i="4"/>
  <c r="B26" i="4"/>
  <c r="B24" i="4"/>
  <c r="B22" i="4"/>
  <c r="B20" i="4"/>
  <c r="B18" i="4"/>
  <c r="B12" i="4"/>
  <c r="B10" i="4"/>
  <c r="B8" i="4"/>
  <c r="B6" i="4"/>
  <c r="B4" i="4"/>
  <c r="T347" i="2" l="1"/>
  <c r="U347" i="2" s="1"/>
  <c r="V347" i="2" s="1"/>
  <c r="W347" i="2" s="1"/>
  <c r="X347" i="2" s="1"/>
  <c r="Y347" i="2" s="1"/>
  <c r="Z347" i="2" s="1"/>
  <c r="AA347" i="2" s="1"/>
  <c r="O347" i="2"/>
  <c r="P347" i="2" s="1"/>
  <c r="Q347" i="2" s="1"/>
  <c r="R347" i="2" s="1"/>
  <c r="S347" i="2" s="1"/>
  <c r="Q346" i="2"/>
  <c r="P346" i="2"/>
  <c r="P344" i="2" s="1"/>
  <c r="O346" i="2"/>
  <c r="O344" i="2" s="1"/>
  <c r="N344" i="2"/>
  <c r="M344" i="2"/>
  <c r="L344" i="2"/>
  <c r="K344" i="2"/>
  <c r="J344" i="2"/>
  <c r="I344" i="2"/>
  <c r="H344" i="2"/>
  <c r="G344" i="2"/>
  <c r="AA340" i="2"/>
  <c r="S340" i="2"/>
  <c r="T340" i="2" s="1"/>
  <c r="U340" i="2" s="1"/>
  <c r="V340" i="2" s="1"/>
  <c r="W340" i="2" s="1"/>
  <c r="X340" i="2" s="1"/>
  <c r="Y340" i="2" s="1"/>
  <c r="Z340" i="2" s="1"/>
  <c r="O340" i="2"/>
  <c r="P340" i="2" s="1"/>
  <c r="Q340" i="2" s="1"/>
  <c r="R340" i="2" s="1"/>
  <c r="X338" i="2"/>
  <c r="Y338" i="2" s="1"/>
  <c r="Z338" i="2" s="1"/>
  <c r="AA338" i="2" s="1"/>
  <c r="P338" i="2"/>
  <c r="Q338" i="2" s="1"/>
  <c r="R338" i="2" s="1"/>
  <c r="S338" i="2" s="1"/>
  <c r="T338" i="2" s="1"/>
  <c r="U338" i="2" s="1"/>
  <c r="V338" i="2" s="1"/>
  <c r="W338" i="2" s="1"/>
  <c r="O338" i="2"/>
  <c r="P337" i="2"/>
  <c r="P335" i="2" s="1"/>
  <c r="O337" i="2"/>
  <c r="O335" i="2" s="1"/>
  <c r="N335" i="2"/>
  <c r="M335" i="2"/>
  <c r="L335" i="2"/>
  <c r="K335" i="2"/>
  <c r="J335" i="2"/>
  <c r="J38" i="2" s="1"/>
  <c r="I335" i="2"/>
  <c r="H335" i="2"/>
  <c r="G335" i="2"/>
  <c r="W331" i="2"/>
  <c r="X331" i="2" s="1"/>
  <c r="Y331" i="2" s="1"/>
  <c r="Z331" i="2" s="1"/>
  <c r="AA331" i="2" s="1"/>
  <c r="O331" i="2"/>
  <c r="P331" i="2" s="1"/>
  <c r="Q331" i="2" s="1"/>
  <c r="R331" i="2" s="1"/>
  <c r="S331" i="2" s="1"/>
  <c r="T331" i="2" s="1"/>
  <c r="U331" i="2" s="1"/>
  <c r="V331" i="2" s="1"/>
  <c r="T329" i="2"/>
  <c r="U329" i="2" s="1"/>
  <c r="V329" i="2" s="1"/>
  <c r="W329" i="2" s="1"/>
  <c r="X329" i="2" s="1"/>
  <c r="Y329" i="2" s="1"/>
  <c r="Z329" i="2" s="1"/>
  <c r="AA329" i="2" s="1"/>
  <c r="O329" i="2"/>
  <c r="P329" i="2" s="1"/>
  <c r="Q329" i="2" s="1"/>
  <c r="R329" i="2" s="1"/>
  <c r="S329" i="2" s="1"/>
  <c r="Q327" i="2"/>
  <c r="R327" i="2" s="1"/>
  <c r="S327" i="2" s="1"/>
  <c r="T327" i="2" s="1"/>
  <c r="U327" i="2" s="1"/>
  <c r="V327" i="2" s="1"/>
  <c r="W327" i="2" s="1"/>
  <c r="X327" i="2" s="1"/>
  <c r="Y327" i="2" s="1"/>
  <c r="Z327" i="2" s="1"/>
  <c r="AA327" i="2" s="1"/>
  <c r="P327" i="2"/>
  <c r="O327" i="2"/>
  <c r="V325" i="2"/>
  <c r="W325" i="2" s="1"/>
  <c r="X325" i="2" s="1"/>
  <c r="Y325" i="2" s="1"/>
  <c r="Z325" i="2" s="1"/>
  <c r="AA325" i="2" s="1"/>
  <c r="Q325" i="2"/>
  <c r="R325" i="2" s="1"/>
  <c r="S325" i="2" s="1"/>
  <c r="T325" i="2" s="1"/>
  <c r="U325" i="2" s="1"/>
  <c r="P325" i="2"/>
  <c r="O325" i="2"/>
  <c r="S324" i="2"/>
  <c r="T324" i="2" s="1"/>
  <c r="U324" i="2" s="1"/>
  <c r="V324" i="2" s="1"/>
  <c r="W324" i="2" s="1"/>
  <c r="X324" i="2" s="1"/>
  <c r="Y324" i="2" s="1"/>
  <c r="Z324" i="2" s="1"/>
  <c r="AA324" i="2" s="1"/>
  <c r="O324" i="2"/>
  <c r="P324" i="2" s="1"/>
  <c r="Q324" i="2" s="1"/>
  <c r="R324" i="2" s="1"/>
  <c r="P322" i="2"/>
  <c r="Q322" i="2" s="1"/>
  <c r="R322" i="2" s="1"/>
  <c r="S322" i="2" s="1"/>
  <c r="T322" i="2" s="1"/>
  <c r="U322" i="2" s="1"/>
  <c r="V322" i="2" s="1"/>
  <c r="W322" i="2" s="1"/>
  <c r="X322" i="2" s="1"/>
  <c r="Y322" i="2" s="1"/>
  <c r="Z322" i="2" s="1"/>
  <c r="AA322" i="2" s="1"/>
  <c r="O322" i="2"/>
  <c r="U320" i="2"/>
  <c r="V320" i="2" s="1"/>
  <c r="W320" i="2" s="1"/>
  <c r="X320" i="2" s="1"/>
  <c r="Y320" i="2" s="1"/>
  <c r="Z320" i="2" s="1"/>
  <c r="AA320" i="2" s="1"/>
  <c r="P320" i="2"/>
  <c r="Q320" i="2" s="1"/>
  <c r="R320" i="2" s="1"/>
  <c r="S320" i="2" s="1"/>
  <c r="T320" i="2" s="1"/>
  <c r="O320" i="2"/>
  <c r="Z319" i="2"/>
  <c r="AA319" i="2" s="1"/>
  <c r="R319" i="2"/>
  <c r="S319" i="2" s="1"/>
  <c r="T319" i="2" s="1"/>
  <c r="U319" i="2" s="1"/>
  <c r="V319" i="2" s="1"/>
  <c r="W319" i="2" s="1"/>
  <c r="X319" i="2" s="1"/>
  <c r="Y319" i="2" s="1"/>
  <c r="Q319" i="2"/>
  <c r="P319" i="2"/>
  <c r="O319" i="2"/>
  <c r="W317" i="2"/>
  <c r="X317" i="2" s="1"/>
  <c r="Y317" i="2" s="1"/>
  <c r="Z317" i="2" s="1"/>
  <c r="AA317" i="2" s="1"/>
  <c r="O317" i="2"/>
  <c r="P317" i="2" s="1"/>
  <c r="Q317" i="2" s="1"/>
  <c r="R317" i="2" s="1"/>
  <c r="S317" i="2" s="1"/>
  <c r="T317" i="2" s="1"/>
  <c r="U317" i="2" s="1"/>
  <c r="V317" i="2" s="1"/>
  <c r="O315" i="2"/>
  <c r="P315" i="2" s="1"/>
  <c r="Q315" i="2" s="1"/>
  <c r="R315" i="2" s="1"/>
  <c r="S315" i="2" s="1"/>
  <c r="T315" i="2" s="1"/>
  <c r="U315" i="2" s="1"/>
  <c r="V315" i="2" s="1"/>
  <c r="W315" i="2" s="1"/>
  <c r="X315" i="2" s="1"/>
  <c r="Y315" i="2" s="1"/>
  <c r="Z315" i="2" s="1"/>
  <c r="AA315" i="2" s="1"/>
  <c r="Y314" i="2"/>
  <c r="Z314" i="2" s="1"/>
  <c r="AA314" i="2" s="1"/>
  <c r="Q314" i="2"/>
  <c r="R314" i="2" s="1"/>
  <c r="S314" i="2" s="1"/>
  <c r="T314" i="2" s="1"/>
  <c r="U314" i="2" s="1"/>
  <c r="V314" i="2" s="1"/>
  <c r="W314" i="2" s="1"/>
  <c r="X314" i="2" s="1"/>
  <c r="P314" i="2"/>
  <c r="O314" i="2"/>
  <c r="V312" i="2"/>
  <c r="W312" i="2" s="1"/>
  <c r="X312" i="2" s="1"/>
  <c r="Y312" i="2" s="1"/>
  <c r="Z312" i="2" s="1"/>
  <c r="AA312" i="2" s="1"/>
  <c r="Q312" i="2"/>
  <c r="R312" i="2" s="1"/>
  <c r="S312" i="2" s="1"/>
  <c r="T312" i="2" s="1"/>
  <c r="U312" i="2" s="1"/>
  <c r="P312" i="2"/>
  <c r="O312" i="2"/>
  <c r="O310" i="2"/>
  <c r="P310" i="2" s="1"/>
  <c r="Q310" i="2" s="1"/>
  <c r="R310" i="2" s="1"/>
  <c r="S310" i="2" s="1"/>
  <c r="T310" i="2" s="1"/>
  <c r="U310" i="2" s="1"/>
  <c r="V310" i="2" s="1"/>
  <c r="W310" i="2" s="1"/>
  <c r="X310" i="2" s="1"/>
  <c r="Y310" i="2" s="1"/>
  <c r="Z310" i="2" s="1"/>
  <c r="AA310" i="2" s="1"/>
  <c r="P308" i="2"/>
  <c r="Q308" i="2" s="1"/>
  <c r="R308" i="2" s="1"/>
  <c r="S308" i="2" s="1"/>
  <c r="T308" i="2" s="1"/>
  <c r="U308" i="2" s="1"/>
  <c r="V308" i="2" s="1"/>
  <c r="W308" i="2" s="1"/>
  <c r="X308" i="2" s="1"/>
  <c r="Y308" i="2" s="1"/>
  <c r="Z308" i="2" s="1"/>
  <c r="AA308" i="2" s="1"/>
  <c r="O308" i="2"/>
  <c r="P307" i="2"/>
  <c r="Q307" i="2" s="1"/>
  <c r="R307" i="2" s="1"/>
  <c r="S307" i="2" s="1"/>
  <c r="T307" i="2" s="1"/>
  <c r="U307" i="2" s="1"/>
  <c r="V307" i="2" s="1"/>
  <c r="W307" i="2" s="1"/>
  <c r="X307" i="2" s="1"/>
  <c r="Y307" i="2" s="1"/>
  <c r="Z307" i="2" s="1"/>
  <c r="AA307" i="2" s="1"/>
  <c r="O307" i="2"/>
  <c r="R305" i="2"/>
  <c r="S305" i="2" s="1"/>
  <c r="T305" i="2" s="1"/>
  <c r="U305" i="2" s="1"/>
  <c r="V305" i="2" s="1"/>
  <c r="W305" i="2" s="1"/>
  <c r="X305" i="2" s="1"/>
  <c r="Y305" i="2" s="1"/>
  <c r="Z305" i="2" s="1"/>
  <c r="AA305" i="2" s="1"/>
  <c r="Q305" i="2"/>
  <c r="P305" i="2"/>
  <c r="O305" i="2"/>
  <c r="O303" i="2"/>
  <c r="P303" i="2" s="1"/>
  <c r="Q303" i="2" s="1"/>
  <c r="R303" i="2" s="1"/>
  <c r="S303" i="2" s="1"/>
  <c r="T303" i="2" s="1"/>
  <c r="U303" i="2" s="1"/>
  <c r="V303" i="2" s="1"/>
  <c r="W303" i="2" s="1"/>
  <c r="X303" i="2" s="1"/>
  <c r="Y303" i="2" s="1"/>
  <c r="Z303" i="2" s="1"/>
  <c r="AA303" i="2" s="1"/>
  <c r="T301" i="2"/>
  <c r="U301" i="2" s="1"/>
  <c r="V301" i="2" s="1"/>
  <c r="W301" i="2" s="1"/>
  <c r="X301" i="2" s="1"/>
  <c r="Y301" i="2" s="1"/>
  <c r="Z301" i="2" s="1"/>
  <c r="AA301" i="2" s="1"/>
  <c r="O301" i="2"/>
  <c r="P301" i="2" s="1"/>
  <c r="Q301" i="2" s="1"/>
  <c r="R301" i="2" s="1"/>
  <c r="S301" i="2" s="1"/>
  <c r="Y299" i="2"/>
  <c r="Z299" i="2" s="1"/>
  <c r="AA299" i="2" s="1"/>
  <c r="Q299" i="2"/>
  <c r="R299" i="2" s="1"/>
  <c r="S299" i="2" s="1"/>
  <c r="T299" i="2" s="1"/>
  <c r="U299" i="2" s="1"/>
  <c r="V299" i="2" s="1"/>
  <c r="W299" i="2" s="1"/>
  <c r="X299" i="2" s="1"/>
  <c r="P299" i="2"/>
  <c r="O299" i="2"/>
  <c r="Q298" i="2"/>
  <c r="R298" i="2" s="1"/>
  <c r="S298" i="2" s="1"/>
  <c r="T298" i="2" s="1"/>
  <c r="U298" i="2" s="1"/>
  <c r="V298" i="2" s="1"/>
  <c r="W298" i="2" s="1"/>
  <c r="X298" i="2" s="1"/>
  <c r="Y298" i="2" s="1"/>
  <c r="Z298" i="2" s="1"/>
  <c r="AA298" i="2" s="1"/>
  <c r="P298" i="2"/>
  <c r="O298" i="2"/>
  <c r="O296" i="2"/>
  <c r="P296" i="2" s="1"/>
  <c r="Q296" i="2" s="1"/>
  <c r="R296" i="2" s="1"/>
  <c r="S296" i="2" s="1"/>
  <c r="T296" i="2" s="1"/>
  <c r="U296" i="2" s="1"/>
  <c r="V296" i="2" s="1"/>
  <c r="W296" i="2" s="1"/>
  <c r="X296" i="2" s="1"/>
  <c r="Y296" i="2" s="1"/>
  <c r="Z296" i="2" s="1"/>
  <c r="AA296" i="2" s="1"/>
  <c r="P295" i="2"/>
  <c r="Q295" i="2" s="1"/>
  <c r="R295" i="2" s="1"/>
  <c r="S295" i="2" s="1"/>
  <c r="T295" i="2" s="1"/>
  <c r="U295" i="2" s="1"/>
  <c r="V295" i="2" s="1"/>
  <c r="W295" i="2" s="1"/>
  <c r="X295" i="2" s="1"/>
  <c r="Y295" i="2" s="1"/>
  <c r="Z295" i="2" s="1"/>
  <c r="AA295" i="2" s="1"/>
  <c r="O295" i="2"/>
  <c r="U293" i="2"/>
  <c r="V293" i="2" s="1"/>
  <c r="W293" i="2" s="1"/>
  <c r="X293" i="2" s="1"/>
  <c r="Y293" i="2" s="1"/>
  <c r="Z293" i="2" s="1"/>
  <c r="AA293" i="2" s="1"/>
  <c r="P293" i="2"/>
  <c r="Q293" i="2" s="1"/>
  <c r="R293" i="2" s="1"/>
  <c r="S293" i="2" s="1"/>
  <c r="T293" i="2" s="1"/>
  <c r="O293" i="2"/>
  <c r="R292" i="2"/>
  <c r="S292" i="2" s="1"/>
  <c r="T292" i="2" s="1"/>
  <c r="U292" i="2" s="1"/>
  <c r="V292" i="2" s="1"/>
  <c r="W292" i="2" s="1"/>
  <c r="X292" i="2" s="1"/>
  <c r="Y292" i="2" s="1"/>
  <c r="Z292" i="2" s="1"/>
  <c r="AA292" i="2" s="1"/>
  <c r="Q292" i="2"/>
  <c r="P292" i="2"/>
  <c r="O292" i="2"/>
  <c r="W291" i="2"/>
  <c r="X291" i="2" s="1"/>
  <c r="Y291" i="2" s="1"/>
  <c r="Z291" i="2" s="1"/>
  <c r="AA291" i="2" s="1"/>
  <c r="O291" i="2"/>
  <c r="P291" i="2" s="1"/>
  <c r="Q291" i="2" s="1"/>
  <c r="R291" i="2" s="1"/>
  <c r="S291" i="2" s="1"/>
  <c r="T291" i="2" s="1"/>
  <c r="U291" i="2" s="1"/>
  <c r="V291" i="2" s="1"/>
  <c r="T290" i="2"/>
  <c r="U290" i="2" s="1"/>
  <c r="V290" i="2" s="1"/>
  <c r="W290" i="2" s="1"/>
  <c r="X290" i="2" s="1"/>
  <c r="Y290" i="2" s="1"/>
  <c r="Z290" i="2" s="1"/>
  <c r="AA290" i="2" s="1"/>
  <c r="O290" i="2"/>
  <c r="P290" i="2" s="1"/>
  <c r="Q290" i="2" s="1"/>
  <c r="R290" i="2" s="1"/>
  <c r="S290" i="2" s="1"/>
  <c r="Y289" i="2"/>
  <c r="Z289" i="2" s="1"/>
  <c r="AA289" i="2" s="1"/>
  <c r="Q289" i="2"/>
  <c r="R289" i="2" s="1"/>
  <c r="S289" i="2" s="1"/>
  <c r="T289" i="2" s="1"/>
  <c r="U289" i="2" s="1"/>
  <c r="V289" i="2" s="1"/>
  <c r="W289" i="2" s="1"/>
  <c r="X289" i="2" s="1"/>
  <c r="P289" i="2"/>
  <c r="O289" i="2"/>
  <c r="V287" i="2"/>
  <c r="W287" i="2" s="1"/>
  <c r="X287" i="2" s="1"/>
  <c r="Y287" i="2" s="1"/>
  <c r="Z287" i="2" s="1"/>
  <c r="AA287" i="2" s="1"/>
  <c r="Q287" i="2"/>
  <c r="R287" i="2" s="1"/>
  <c r="S287" i="2" s="1"/>
  <c r="T287" i="2" s="1"/>
  <c r="U287" i="2" s="1"/>
  <c r="P287" i="2"/>
  <c r="O287" i="2"/>
  <c r="O285" i="2"/>
  <c r="P285" i="2" s="1"/>
  <c r="Q285" i="2" s="1"/>
  <c r="R285" i="2" s="1"/>
  <c r="S285" i="2" s="1"/>
  <c r="T285" i="2" s="1"/>
  <c r="U285" i="2" s="1"/>
  <c r="V285" i="2" s="1"/>
  <c r="W285" i="2" s="1"/>
  <c r="X285" i="2" s="1"/>
  <c r="Y285" i="2" s="1"/>
  <c r="Z285" i="2" s="1"/>
  <c r="AA285" i="2" s="1"/>
  <c r="X284" i="2"/>
  <c r="Y284" i="2" s="1"/>
  <c r="Z284" i="2" s="1"/>
  <c r="AA284" i="2" s="1"/>
  <c r="P284" i="2"/>
  <c r="Q284" i="2" s="1"/>
  <c r="R284" i="2" s="1"/>
  <c r="S284" i="2" s="1"/>
  <c r="T284" i="2" s="1"/>
  <c r="U284" i="2" s="1"/>
  <c r="V284" i="2" s="1"/>
  <c r="W284" i="2" s="1"/>
  <c r="O284" i="2"/>
  <c r="O282" i="2"/>
  <c r="Q281" i="2"/>
  <c r="R281" i="2" s="1"/>
  <c r="S281" i="2" s="1"/>
  <c r="T281" i="2" s="1"/>
  <c r="U281" i="2" s="1"/>
  <c r="V281" i="2" s="1"/>
  <c r="W281" i="2" s="1"/>
  <c r="X281" i="2" s="1"/>
  <c r="Y281" i="2" s="1"/>
  <c r="Z281" i="2" s="1"/>
  <c r="AA281" i="2" s="1"/>
  <c r="P281" i="2"/>
  <c r="O281" i="2"/>
  <c r="AA280" i="2"/>
  <c r="S280" i="2"/>
  <c r="T280" i="2" s="1"/>
  <c r="U280" i="2" s="1"/>
  <c r="V280" i="2" s="1"/>
  <c r="W280" i="2" s="1"/>
  <c r="X280" i="2" s="1"/>
  <c r="Y280" i="2" s="1"/>
  <c r="Z280" i="2" s="1"/>
  <c r="O280" i="2"/>
  <c r="P280" i="2" s="1"/>
  <c r="Q280" i="2" s="1"/>
  <c r="R280" i="2" s="1"/>
  <c r="X278" i="2"/>
  <c r="Y278" i="2" s="1"/>
  <c r="Z278" i="2" s="1"/>
  <c r="AA278" i="2" s="1"/>
  <c r="P278" i="2"/>
  <c r="Q278" i="2" s="1"/>
  <c r="R278" i="2" s="1"/>
  <c r="S278" i="2" s="1"/>
  <c r="T278" i="2" s="1"/>
  <c r="U278" i="2" s="1"/>
  <c r="V278" i="2" s="1"/>
  <c r="W278" i="2" s="1"/>
  <c r="O278" i="2"/>
  <c r="P277" i="2"/>
  <c r="Q277" i="2" s="1"/>
  <c r="R277" i="2" s="1"/>
  <c r="S277" i="2" s="1"/>
  <c r="T277" i="2" s="1"/>
  <c r="U277" i="2" s="1"/>
  <c r="V277" i="2" s="1"/>
  <c r="W277" i="2" s="1"/>
  <c r="X277" i="2" s="1"/>
  <c r="Y277" i="2" s="1"/>
  <c r="Z277" i="2" s="1"/>
  <c r="AA277" i="2" s="1"/>
  <c r="O277" i="2"/>
  <c r="Z275" i="2"/>
  <c r="AA275" i="2" s="1"/>
  <c r="R275" i="2"/>
  <c r="S275" i="2" s="1"/>
  <c r="T275" i="2" s="1"/>
  <c r="U275" i="2" s="1"/>
  <c r="V275" i="2" s="1"/>
  <c r="W275" i="2" s="1"/>
  <c r="X275" i="2" s="1"/>
  <c r="Y275" i="2" s="1"/>
  <c r="Q275" i="2"/>
  <c r="P275" i="2"/>
  <c r="O275" i="2"/>
  <c r="O273" i="2"/>
  <c r="P273" i="2" s="1"/>
  <c r="Q273" i="2" s="1"/>
  <c r="R273" i="2" s="1"/>
  <c r="S273" i="2" s="1"/>
  <c r="T273" i="2" s="1"/>
  <c r="U273" i="2" s="1"/>
  <c r="V273" i="2" s="1"/>
  <c r="W273" i="2" s="1"/>
  <c r="X273" i="2" s="1"/>
  <c r="Y273" i="2" s="1"/>
  <c r="Z273" i="2" s="1"/>
  <c r="AA273" i="2" s="1"/>
  <c r="T272" i="2"/>
  <c r="U272" i="2" s="1"/>
  <c r="V272" i="2" s="1"/>
  <c r="W272" i="2" s="1"/>
  <c r="X272" i="2" s="1"/>
  <c r="Y272" i="2" s="1"/>
  <c r="Z272" i="2" s="1"/>
  <c r="AA272" i="2" s="1"/>
  <c r="O272" i="2"/>
  <c r="P272" i="2" s="1"/>
  <c r="Q272" i="2" s="1"/>
  <c r="R272" i="2" s="1"/>
  <c r="S272" i="2" s="1"/>
  <c r="Q270" i="2"/>
  <c r="R270" i="2" s="1"/>
  <c r="S270" i="2" s="1"/>
  <c r="T270" i="2" s="1"/>
  <c r="U270" i="2" s="1"/>
  <c r="V270" i="2" s="1"/>
  <c r="W270" i="2" s="1"/>
  <c r="X270" i="2" s="1"/>
  <c r="Y270" i="2" s="1"/>
  <c r="Z270" i="2" s="1"/>
  <c r="AA270" i="2" s="1"/>
  <c r="P270" i="2"/>
  <c r="O270" i="2"/>
  <c r="Q269" i="2"/>
  <c r="R269" i="2" s="1"/>
  <c r="S269" i="2" s="1"/>
  <c r="T269" i="2" s="1"/>
  <c r="U269" i="2" s="1"/>
  <c r="V269" i="2" s="1"/>
  <c r="W269" i="2" s="1"/>
  <c r="X269" i="2" s="1"/>
  <c r="Y269" i="2" s="1"/>
  <c r="Z269" i="2" s="1"/>
  <c r="AA269" i="2" s="1"/>
  <c r="P269" i="2"/>
  <c r="O269" i="2"/>
  <c r="S268" i="2"/>
  <c r="T268" i="2" s="1"/>
  <c r="U268" i="2" s="1"/>
  <c r="V268" i="2" s="1"/>
  <c r="W268" i="2" s="1"/>
  <c r="X268" i="2" s="1"/>
  <c r="Y268" i="2" s="1"/>
  <c r="Z268" i="2" s="1"/>
  <c r="AA268" i="2" s="1"/>
  <c r="O268" i="2"/>
  <c r="P268" i="2" s="1"/>
  <c r="Q268" i="2" s="1"/>
  <c r="R268" i="2" s="1"/>
  <c r="X266" i="2"/>
  <c r="Y266" i="2" s="1"/>
  <c r="Z266" i="2" s="1"/>
  <c r="AA266" i="2" s="1"/>
  <c r="P266" i="2"/>
  <c r="Q266" i="2" s="1"/>
  <c r="R266" i="2" s="1"/>
  <c r="S266" i="2" s="1"/>
  <c r="T266" i="2" s="1"/>
  <c r="U266" i="2" s="1"/>
  <c r="V266" i="2" s="1"/>
  <c r="W266" i="2" s="1"/>
  <c r="O266" i="2"/>
  <c r="U265" i="2"/>
  <c r="V265" i="2" s="1"/>
  <c r="W265" i="2" s="1"/>
  <c r="X265" i="2" s="1"/>
  <c r="Y265" i="2" s="1"/>
  <c r="Z265" i="2" s="1"/>
  <c r="AA265" i="2" s="1"/>
  <c r="P265" i="2"/>
  <c r="Q265" i="2" s="1"/>
  <c r="R265" i="2" s="1"/>
  <c r="S265" i="2" s="1"/>
  <c r="T265" i="2" s="1"/>
  <c r="O265" i="2"/>
  <c r="R264" i="2"/>
  <c r="Q264" i="2"/>
  <c r="P264" i="2"/>
  <c r="O264" i="2"/>
  <c r="N262" i="2"/>
  <c r="M262" i="2"/>
  <c r="L262" i="2"/>
  <c r="K262" i="2"/>
  <c r="J262" i="2"/>
  <c r="I262" i="2"/>
  <c r="H262" i="2"/>
  <c r="G262" i="2"/>
  <c r="AA258" i="2"/>
  <c r="Z258" i="2"/>
  <c r="Y258" i="2"/>
  <c r="X258" i="2"/>
  <c r="W258" i="2"/>
  <c r="V258" i="2"/>
  <c r="U258" i="2"/>
  <c r="T258" i="2"/>
  <c r="S258" i="2"/>
  <c r="R258" i="2"/>
  <c r="Q258" i="2"/>
  <c r="P258" i="2"/>
  <c r="O258" i="2"/>
  <c r="F258" i="2"/>
  <c r="O257" i="2"/>
  <c r="P257" i="2" s="1"/>
  <c r="F257" i="2"/>
  <c r="P256" i="2"/>
  <c r="O256" i="2"/>
  <c r="F256" i="2"/>
  <c r="P255" i="2"/>
  <c r="O255" i="2"/>
  <c r="F255" i="2"/>
  <c r="P254" i="2"/>
  <c r="O254" i="2"/>
  <c r="F254" i="2"/>
  <c r="F252" i="2"/>
  <c r="F251" i="2"/>
  <c r="F250" i="2"/>
  <c r="F249" i="2"/>
  <c r="F248" i="2"/>
  <c r="F247" i="2"/>
  <c r="F246" i="2"/>
  <c r="F245" i="2"/>
  <c r="AA244" i="2"/>
  <c r="Z244" i="2"/>
  <c r="Y244" i="2"/>
  <c r="X244" i="2"/>
  <c r="W244" i="2"/>
  <c r="V244" i="2"/>
  <c r="U244" i="2"/>
  <c r="T244" i="2"/>
  <c r="S244" i="2"/>
  <c r="R244" i="2"/>
  <c r="Q244" i="2"/>
  <c r="P244" i="2"/>
  <c r="O244" i="2"/>
  <c r="F244" i="2"/>
  <c r="P243" i="2"/>
  <c r="O243" i="2"/>
  <c r="F243" i="2"/>
  <c r="O242" i="2"/>
  <c r="P242" i="2" s="1"/>
  <c r="F242" i="2"/>
  <c r="O241" i="2"/>
  <c r="P241" i="2" s="1"/>
  <c r="F241" i="2"/>
  <c r="P240" i="2"/>
  <c r="O240" i="2"/>
  <c r="F240" i="2"/>
  <c r="AA238" i="2"/>
  <c r="Z238" i="2"/>
  <c r="Y238" i="2"/>
  <c r="X238" i="2"/>
  <c r="W238" i="2"/>
  <c r="V238" i="2"/>
  <c r="U238" i="2"/>
  <c r="T238" i="2"/>
  <c r="S238" i="2"/>
  <c r="R238" i="2"/>
  <c r="Q238" i="2"/>
  <c r="P238" i="2"/>
  <c r="O238" i="2"/>
  <c r="F238" i="2"/>
  <c r="AA237" i="2"/>
  <c r="Z237" i="2"/>
  <c r="Y237" i="2"/>
  <c r="X237" i="2"/>
  <c r="W237" i="2"/>
  <c r="V237" i="2"/>
  <c r="U237" i="2"/>
  <c r="T237" i="2"/>
  <c r="S237" i="2"/>
  <c r="R237" i="2"/>
  <c r="Q237" i="2"/>
  <c r="P237" i="2"/>
  <c r="O237" i="2"/>
  <c r="F237" i="2"/>
  <c r="Q235" i="2"/>
  <c r="P235" i="2"/>
  <c r="O235" i="2"/>
  <c r="F235" i="2"/>
  <c r="Q234" i="2"/>
  <c r="P234" i="2"/>
  <c r="O234" i="2"/>
  <c r="F234" i="2"/>
  <c r="AA232" i="2"/>
  <c r="Z232" i="2"/>
  <c r="Y232" i="2"/>
  <c r="X232" i="2"/>
  <c r="W232" i="2"/>
  <c r="V232" i="2"/>
  <c r="U232" i="2"/>
  <c r="T232" i="2"/>
  <c r="S232" i="2"/>
  <c r="R232" i="2"/>
  <c r="Q232" i="2"/>
  <c r="P232" i="2"/>
  <c r="O232" i="2"/>
  <c r="F232" i="2"/>
  <c r="AA230" i="2"/>
  <c r="Z230" i="2"/>
  <c r="Y230" i="2"/>
  <c r="X230" i="2"/>
  <c r="W230" i="2"/>
  <c r="V230" i="2"/>
  <c r="U230" i="2"/>
  <c r="T230" i="2"/>
  <c r="S230" i="2"/>
  <c r="R230" i="2"/>
  <c r="Q230" i="2"/>
  <c r="P230" i="2"/>
  <c r="O230" i="2"/>
  <c r="F230" i="2"/>
  <c r="AA229" i="2"/>
  <c r="Z229" i="2"/>
  <c r="Y229" i="2"/>
  <c r="X229" i="2"/>
  <c r="W229" i="2"/>
  <c r="V229" i="2"/>
  <c r="U229" i="2"/>
  <c r="T229" i="2"/>
  <c r="S229" i="2"/>
  <c r="R229" i="2"/>
  <c r="Q229" i="2"/>
  <c r="P229" i="2"/>
  <c r="O229" i="2"/>
  <c r="F229" i="2"/>
  <c r="AA228" i="2"/>
  <c r="Z228" i="2"/>
  <c r="Y228" i="2"/>
  <c r="X228" i="2"/>
  <c r="W228" i="2"/>
  <c r="V228" i="2"/>
  <c r="U228" i="2"/>
  <c r="T228" i="2"/>
  <c r="S228" i="2"/>
  <c r="R228" i="2"/>
  <c r="Q228" i="2"/>
  <c r="P228" i="2"/>
  <c r="O228" i="2"/>
  <c r="F228" i="2"/>
  <c r="AA227" i="2"/>
  <c r="Z227" i="2"/>
  <c r="Y227" i="2"/>
  <c r="X227" i="2"/>
  <c r="W227" i="2"/>
  <c r="V227" i="2"/>
  <c r="U227" i="2"/>
  <c r="T227" i="2"/>
  <c r="S227" i="2"/>
  <c r="R227" i="2"/>
  <c r="Q227" i="2"/>
  <c r="P227" i="2"/>
  <c r="O227" i="2"/>
  <c r="F227" i="2"/>
  <c r="R226" i="2"/>
  <c r="S226" i="2" s="1"/>
  <c r="T226" i="2" s="1"/>
  <c r="U226" i="2" s="1"/>
  <c r="V226" i="2" s="1"/>
  <c r="W226" i="2" s="1"/>
  <c r="X226" i="2" s="1"/>
  <c r="Y226" i="2" s="1"/>
  <c r="Z226" i="2" s="1"/>
  <c r="AA226" i="2" s="1"/>
  <c r="Q226" i="2"/>
  <c r="P226" i="2"/>
  <c r="O226" i="2"/>
  <c r="AA225" i="2"/>
  <c r="Z225" i="2"/>
  <c r="Y225" i="2"/>
  <c r="X225" i="2"/>
  <c r="W225" i="2"/>
  <c r="V225" i="2"/>
  <c r="U225" i="2"/>
  <c r="T225" i="2"/>
  <c r="S225" i="2"/>
  <c r="R225" i="2"/>
  <c r="Q225" i="2"/>
  <c r="P225" i="2"/>
  <c r="O225" i="2"/>
  <c r="F225" i="2"/>
  <c r="AA224" i="2"/>
  <c r="Z224" i="2"/>
  <c r="Y224" i="2"/>
  <c r="X224" i="2"/>
  <c r="W224" i="2"/>
  <c r="V224" i="2"/>
  <c r="U224" i="2"/>
  <c r="T224" i="2"/>
  <c r="S224" i="2"/>
  <c r="R224" i="2"/>
  <c r="Q224" i="2"/>
  <c r="P224" i="2"/>
  <c r="O224" i="2"/>
  <c r="F224" i="2"/>
  <c r="AA223" i="2"/>
  <c r="Z223" i="2"/>
  <c r="Y223" i="2"/>
  <c r="X223" i="2"/>
  <c r="W223" i="2"/>
  <c r="V223" i="2"/>
  <c r="U223" i="2"/>
  <c r="T223" i="2"/>
  <c r="S223" i="2"/>
  <c r="R223" i="2"/>
  <c r="Q223" i="2"/>
  <c r="P223" i="2"/>
  <c r="O223" i="2"/>
  <c r="F223" i="2"/>
  <c r="AA222" i="2"/>
  <c r="Z222" i="2"/>
  <c r="Y222" i="2"/>
  <c r="X222" i="2"/>
  <c r="W222" i="2"/>
  <c r="V222" i="2"/>
  <c r="U222" i="2"/>
  <c r="T222" i="2"/>
  <c r="S222" i="2"/>
  <c r="R222" i="2"/>
  <c r="Q222" i="2"/>
  <c r="P222" i="2"/>
  <c r="O222" i="2"/>
  <c r="F222" i="2"/>
  <c r="AA220" i="2"/>
  <c r="Z220" i="2"/>
  <c r="Y220" i="2"/>
  <c r="X220" i="2"/>
  <c r="W220" i="2"/>
  <c r="V220" i="2"/>
  <c r="U220" i="2"/>
  <c r="T220" i="2"/>
  <c r="S220" i="2"/>
  <c r="R220" i="2"/>
  <c r="Q220" i="2"/>
  <c r="P220" i="2"/>
  <c r="O220" i="2"/>
  <c r="F220" i="2"/>
  <c r="AA219" i="2"/>
  <c r="Z219" i="2"/>
  <c r="Y219" i="2"/>
  <c r="X219" i="2"/>
  <c r="W219" i="2"/>
  <c r="V219" i="2"/>
  <c r="U219" i="2"/>
  <c r="T219" i="2"/>
  <c r="S219" i="2"/>
  <c r="R219" i="2"/>
  <c r="Q219" i="2"/>
  <c r="P219" i="2"/>
  <c r="O219" i="2"/>
  <c r="F219" i="2"/>
  <c r="AA218" i="2"/>
  <c r="Z218" i="2"/>
  <c r="Y218" i="2"/>
  <c r="X218" i="2"/>
  <c r="W218" i="2"/>
  <c r="V218" i="2"/>
  <c r="U218" i="2"/>
  <c r="T218" i="2"/>
  <c r="S218" i="2"/>
  <c r="R218" i="2"/>
  <c r="Q218" i="2"/>
  <c r="P218" i="2"/>
  <c r="O218" i="2"/>
  <c r="F218" i="2"/>
  <c r="AA217" i="2"/>
  <c r="Z217" i="2"/>
  <c r="Y217" i="2"/>
  <c r="X217" i="2"/>
  <c r="W217" i="2"/>
  <c r="V217" i="2"/>
  <c r="U217" i="2"/>
  <c r="T217" i="2"/>
  <c r="S217" i="2"/>
  <c r="R217" i="2"/>
  <c r="Q217" i="2"/>
  <c r="P217" i="2"/>
  <c r="O217" i="2"/>
  <c r="F217" i="2"/>
  <c r="F215" i="2"/>
  <c r="F214" i="2"/>
  <c r="F213" i="2"/>
  <c r="AA212" i="2"/>
  <c r="Z212" i="2"/>
  <c r="Y212" i="2"/>
  <c r="X212" i="2"/>
  <c r="W212" i="2"/>
  <c r="V212" i="2"/>
  <c r="U212" i="2"/>
  <c r="T212" i="2"/>
  <c r="S212" i="2"/>
  <c r="R212" i="2"/>
  <c r="Q212" i="2"/>
  <c r="P212" i="2"/>
  <c r="O212" i="2"/>
  <c r="F212" i="2"/>
  <c r="AA211" i="2"/>
  <c r="Z211" i="2"/>
  <c r="Y211" i="2"/>
  <c r="X211" i="2"/>
  <c r="W211" i="2"/>
  <c r="V211" i="2"/>
  <c r="U211" i="2"/>
  <c r="T211" i="2"/>
  <c r="S211" i="2"/>
  <c r="R211" i="2"/>
  <c r="Q211" i="2"/>
  <c r="P211" i="2"/>
  <c r="O211" i="2"/>
  <c r="F211" i="2"/>
  <c r="AA210" i="2"/>
  <c r="Z210" i="2"/>
  <c r="Y210" i="2"/>
  <c r="X210" i="2"/>
  <c r="W210" i="2"/>
  <c r="V210" i="2"/>
  <c r="U210" i="2"/>
  <c r="T210" i="2"/>
  <c r="S210" i="2"/>
  <c r="R210" i="2"/>
  <c r="Q210" i="2"/>
  <c r="P210" i="2"/>
  <c r="O210" i="2"/>
  <c r="F210" i="2"/>
  <c r="AA209" i="2"/>
  <c r="Z209" i="2"/>
  <c r="Y209" i="2"/>
  <c r="X209" i="2"/>
  <c r="W209" i="2"/>
  <c r="V209" i="2"/>
  <c r="U209" i="2"/>
  <c r="T209" i="2"/>
  <c r="S209" i="2"/>
  <c r="R209" i="2"/>
  <c r="Q209" i="2"/>
  <c r="P209" i="2"/>
  <c r="O209" i="2"/>
  <c r="F209" i="2"/>
  <c r="AA207" i="2"/>
  <c r="Z207" i="2"/>
  <c r="Y207" i="2"/>
  <c r="X207" i="2"/>
  <c r="W207" i="2"/>
  <c r="V207" i="2"/>
  <c r="U207" i="2"/>
  <c r="T207" i="2"/>
  <c r="S207" i="2"/>
  <c r="R207" i="2"/>
  <c r="Q207" i="2"/>
  <c r="P207" i="2"/>
  <c r="O207" i="2"/>
  <c r="F207" i="2"/>
  <c r="P206" i="2"/>
  <c r="Q206" i="2" s="1"/>
  <c r="R206" i="2" s="1"/>
  <c r="S206" i="2" s="1"/>
  <c r="T206" i="2" s="1"/>
  <c r="U206" i="2" s="1"/>
  <c r="V206" i="2" s="1"/>
  <c r="W206" i="2" s="1"/>
  <c r="X206" i="2" s="1"/>
  <c r="Y206" i="2" s="1"/>
  <c r="Z206" i="2" s="1"/>
  <c r="AA206" i="2" s="1"/>
  <c r="O206" i="2"/>
  <c r="F206" i="2"/>
  <c r="P205" i="2"/>
  <c r="Q205" i="2" s="1"/>
  <c r="R205" i="2" s="1"/>
  <c r="S205" i="2" s="1"/>
  <c r="T205" i="2" s="1"/>
  <c r="U205" i="2" s="1"/>
  <c r="V205" i="2" s="1"/>
  <c r="W205" i="2" s="1"/>
  <c r="X205" i="2" s="1"/>
  <c r="Y205" i="2" s="1"/>
  <c r="Z205" i="2" s="1"/>
  <c r="AA205" i="2" s="1"/>
  <c r="F205" i="2"/>
  <c r="Q204" i="2"/>
  <c r="R204" i="2" s="1"/>
  <c r="S204" i="2" s="1"/>
  <c r="T204" i="2" s="1"/>
  <c r="U204" i="2" s="1"/>
  <c r="V204" i="2" s="1"/>
  <c r="W204" i="2" s="1"/>
  <c r="X204" i="2" s="1"/>
  <c r="Y204" i="2" s="1"/>
  <c r="Z204" i="2" s="1"/>
  <c r="AA204" i="2" s="1"/>
  <c r="P204" i="2"/>
  <c r="F204" i="2"/>
  <c r="AA203" i="2"/>
  <c r="Z203" i="2"/>
  <c r="Y203" i="2"/>
  <c r="X203" i="2"/>
  <c r="W203" i="2"/>
  <c r="V203" i="2"/>
  <c r="U203" i="2"/>
  <c r="T203" i="2"/>
  <c r="S203" i="2"/>
  <c r="R203" i="2"/>
  <c r="Q203" i="2"/>
  <c r="P203" i="2"/>
  <c r="O203" i="2"/>
  <c r="F203" i="2"/>
  <c r="Q202" i="2"/>
  <c r="R202" i="2" s="1"/>
  <c r="S202" i="2" s="1"/>
  <c r="T202" i="2" s="1"/>
  <c r="U202" i="2" s="1"/>
  <c r="V202" i="2" s="1"/>
  <c r="W202" i="2" s="1"/>
  <c r="X202" i="2" s="1"/>
  <c r="Y202" i="2" s="1"/>
  <c r="Z202" i="2" s="1"/>
  <c r="AA202" i="2" s="1"/>
  <c r="P202" i="2"/>
  <c r="O202" i="2"/>
  <c r="F202" i="2"/>
  <c r="AA201" i="2"/>
  <c r="Z201" i="2"/>
  <c r="Y201" i="2"/>
  <c r="X201" i="2"/>
  <c r="W201" i="2"/>
  <c r="V201" i="2"/>
  <c r="U201" i="2"/>
  <c r="T201" i="2"/>
  <c r="S201" i="2"/>
  <c r="R201" i="2"/>
  <c r="Q201" i="2"/>
  <c r="P201" i="2"/>
  <c r="O201" i="2"/>
  <c r="F201" i="2"/>
  <c r="AA200" i="2"/>
  <c r="Z200" i="2"/>
  <c r="Y200" i="2"/>
  <c r="X200" i="2"/>
  <c r="W200" i="2"/>
  <c r="V200" i="2"/>
  <c r="U200" i="2"/>
  <c r="T200" i="2"/>
  <c r="S200" i="2"/>
  <c r="R200" i="2"/>
  <c r="Q200" i="2"/>
  <c r="P200" i="2"/>
  <c r="O200" i="2"/>
  <c r="F200" i="2"/>
  <c r="O199" i="2"/>
  <c r="P199" i="2" s="1"/>
  <c r="Q199" i="2" s="1"/>
  <c r="R199" i="2" s="1"/>
  <c r="S199" i="2" s="1"/>
  <c r="T199" i="2" s="1"/>
  <c r="U199" i="2" s="1"/>
  <c r="V199" i="2" s="1"/>
  <c r="W199" i="2" s="1"/>
  <c r="X199" i="2" s="1"/>
  <c r="Y199" i="2" s="1"/>
  <c r="Z199" i="2" s="1"/>
  <c r="AA199" i="2" s="1"/>
  <c r="P198" i="2"/>
  <c r="Q198" i="2" s="1"/>
  <c r="R198" i="2" s="1"/>
  <c r="S198" i="2" s="1"/>
  <c r="T198" i="2" s="1"/>
  <c r="U198" i="2" s="1"/>
  <c r="O198" i="2"/>
  <c r="AA197" i="2"/>
  <c r="Z197" i="2"/>
  <c r="Y197" i="2"/>
  <c r="X197" i="2"/>
  <c r="W197" i="2"/>
  <c r="V197" i="2"/>
  <c r="U197" i="2"/>
  <c r="T197" i="2"/>
  <c r="S197" i="2"/>
  <c r="R197" i="2"/>
  <c r="Q197" i="2"/>
  <c r="P197" i="2"/>
  <c r="O197" i="2"/>
  <c r="F197" i="2"/>
  <c r="AA196" i="2"/>
  <c r="Z196" i="2"/>
  <c r="Y196" i="2"/>
  <c r="X196" i="2"/>
  <c r="W196" i="2"/>
  <c r="V196" i="2"/>
  <c r="U196" i="2"/>
  <c r="T196" i="2"/>
  <c r="S196" i="2"/>
  <c r="R196" i="2"/>
  <c r="Q196" i="2"/>
  <c r="P196" i="2"/>
  <c r="O196" i="2"/>
  <c r="F196" i="2"/>
  <c r="AA195" i="2"/>
  <c r="Z195" i="2"/>
  <c r="Y195" i="2"/>
  <c r="X195" i="2"/>
  <c r="W195" i="2"/>
  <c r="V195" i="2"/>
  <c r="U195" i="2"/>
  <c r="T195" i="2"/>
  <c r="S195" i="2"/>
  <c r="R195" i="2"/>
  <c r="Q195" i="2"/>
  <c r="P195" i="2"/>
  <c r="O195" i="2"/>
  <c r="F195" i="2"/>
  <c r="AA193" i="2"/>
  <c r="Z193" i="2"/>
  <c r="Y193" i="2"/>
  <c r="X193" i="2"/>
  <c r="W193" i="2"/>
  <c r="V193" i="2"/>
  <c r="U193" i="2"/>
  <c r="T193" i="2"/>
  <c r="S193" i="2"/>
  <c r="R193" i="2"/>
  <c r="Q193" i="2"/>
  <c r="P193" i="2"/>
  <c r="O193" i="2"/>
  <c r="F193" i="2"/>
  <c r="AA192" i="2"/>
  <c r="Z192" i="2"/>
  <c r="Y192" i="2"/>
  <c r="X192" i="2"/>
  <c r="W192" i="2"/>
  <c r="V192" i="2"/>
  <c r="U192" i="2"/>
  <c r="U190" i="2" s="1"/>
  <c r="T192" i="2"/>
  <c r="T190" i="2" s="1"/>
  <c r="S192" i="2"/>
  <c r="R192" i="2"/>
  <c r="Q192" i="2"/>
  <c r="P192" i="2"/>
  <c r="O192" i="2"/>
  <c r="F192" i="2"/>
  <c r="N190" i="2"/>
  <c r="N38" i="2" s="1"/>
  <c r="M190" i="2"/>
  <c r="L190" i="2"/>
  <c r="K190" i="2"/>
  <c r="J190" i="2"/>
  <c r="I190" i="2"/>
  <c r="H190" i="2"/>
  <c r="G190" i="2"/>
  <c r="G38" i="2" s="1"/>
  <c r="AA183" i="2"/>
  <c r="AA177" i="2" s="1"/>
  <c r="Z183" i="2"/>
  <c r="Y183" i="2"/>
  <c r="X183" i="2"/>
  <c r="W183" i="2"/>
  <c r="V183" i="2"/>
  <c r="U183" i="2"/>
  <c r="T183" i="2"/>
  <c r="S183" i="2"/>
  <c r="S177" i="2" s="1"/>
  <c r="R183" i="2"/>
  <c r="Q183" i="2"/>
  <c r="P183" i="2"/>
  <c r="O183" i="2"/>
  <c r="N183" i="2"/>
  <c r="M183" i="2"/>
  <c r="L183" i="2"/>
  <c r="K183" i="2"/>
  <c r="K177" i="2" s="1"/>
  <c r="J183" i="2"/>
  <c r="I183" i="2"/>
  <c r="H183" i="2"/>
  <c r="G183" i="2"/>
  <c r="B183" i="2"/>
  <c r="AA181" i="2"/>
  <c r="Z181" i="2"/>
  <c r="Z177" i="2" s="1"/>
  <c r="Y181" i="2"/>
  <c r="Y177" i="2" s="1"/>
  <c r="X181" i="2"/>
  <c r="W181" i="2"/>
  <c r="V181" i="2"/>
  <c r="U181" i="2"/>
  <c r="T181" i="2"/>
  <c r="S181" i="2"/>
  <c r="R181" i="2"/>
  <c r="R177" i="2" s="1"/>
  <c r="Q181" i="2"/>
  <c r="Q177" i="2" s="1"/>
  <c r="P181" i="2"/>
  <c r="O181" i="2"/>
  <c r="N181" i="2"/>
  <c r="M181" i="2"/>
  <c r="L181" i="2"/>
  <c r="K181" i="2"/>
  <c r="J181" i="2"/>
  <c r="J177" i="2" s="1"/>
  <c r="I181" i="2"/>
  <c r="I177" i="2" s="1"/>
  <c r="H181" i="2"/>
  <c r="G181" i="2"/>
  <c r="B181" i="2"/>
  <c r="AA179" i="2"/>
  <c r="Z179" i="2"/>
  <c r="Y179" i="2"/>
  <c r="X179" i="2"/>
  <c r="X177" i="2" s="1"/>
  <c r="W179" i="2"/>
  <c r="W177" i="2" s="1"/>
  <c r="V179" i="2"/>
  <c r="U179" i="2"/>
  <c r="T179" i="2"/>
  <c r="T177" i="2" s="1"/>
  <c r="S179" i="2"/>
  <c r="R179" i="2"/>
  <c r="Q179" i="2"/>
  <c r="P179" i="2"/>
  <c r="P177" i="2" s="1"/>
  <c r="O179" i="2"/>
  <c r="O177" i="2" s="1"/>
  <c r="N179" i="2"/>
  <c r="M179" i="2"/>
  <c r="L179" i="2"/>
  <c r="L177" i="2" s="1"/>
  <c r="K179" i="2"/>
  <c r="J179" i="2"/>
  <c r="I179" i="2"/>
  <c r="H179" i="2"/>
  <c r="H177" i="2" s="1"/>
  <c r="G179" i="2"/>
  <c r="G177" i="2" s="1"/>
  <c r="B179" i="2"/>
  <c r="V177" i="2"/>
  <c r="U177" i="2"/>
  <c r="N177" i="2"/>
  <c r="M177" i="2"/>
  <c r="AA173" i="2"/>
  <c r="Z173" i="2"/>
  <c r="Z169" i="2" s="1"/>
  <c r="Y173" i="2"/>
  <c r="X173" i="2"/>
  <c r="W173" i="2"/>
  <c r="V173" i="2"/>
  <c r="U173" i="2"/>
  <c r="T173" i="2"/>
  <c r="S173" i="2"/>
  <c r="R173" i="2"/>
  <c r="R169" i="2" s="1"/>
  <c r="Q173" i="2"/>
  <c r="P173" i="2"/>
  <c r="O173" i="2"/>
  <c r="N173" i="2"/>
  <c r="M173" i="2"/>
  <c r="L173" i="2"/>
  <c r="K173" i="2"/>
  <c r="J173" i="2"/>
  <c r="J169" i="2" s="1"/>
  <c r="I173" i="2"/>
  <c r="H173" i="2"/>
  <c r="G173" i="2"/>
  <c r="B173" i="2"/>
  <c r="AA171" i="2"/>
  <c r="AA169" i="2" s="1"/>
  <c r="Z171" i="2"/>
  <c r="Y171" i="2"/>
  <c r="Y169" i="2" s="1"/>
  <c r="X171" i="2"/>
  <c r="X169" i="2" s="1"/>
  <c r="W171" i="2"/>
  <c r="W169" i="2" s="1"/>
  <c r="V171" i="2"/>
  <c r="U171" i="2"/>
  <c r="T171" i="2"/>
  <c r="S171" i="2"/>
  <c r="S169" i="2" s="1"/>
  <c r="R171" i="2"/>
  <c r="Q171" i="2"/>
  <c r="Q169" i="2" s="1"/>
  <c r="P171" i="2"/>
  <c r="P169" i="2" s="1"/>
  <c r="O171" i="2"/>
  <c r="O169" i="2" s="1"/>
  <c r="N171" i="2"/>
  <c r="M171" i="2"/>
  <c r="L171" i="2"/>
  <c r="K171" i="2"/>
  <c r="K169" i="2" s="1"/>
  <c r="J171" i="2"/>
  <c r="I171" i="2"/>
  <c r="I169" i="2" s="1"/>
  <c r="H171" i="2"/>
  <c r="H169" i="2" s="1"/>
  <c r="G171" i="2"/>
  <c r="G169" i="2" s="1"/>
  <c r="V169" i="2"/>
  <c r="U169" i="2"/>
  <c r="T169" i="2"/>
  <c r="N169" i="2"/>
  <c r="M169" i="2"/>
  <c r="L169" i="2"/>
  <c r="AA165" i="2"/>
  <c r="Z165" i="2"/>
  <c r="Y165" i="2"/>
  <c r="X165" i="2"/>
  <c r="W165" i="2"/>
  <c r="V165" i="2"/>
  <c r="U165" i="2"/>
  <c r="T165" i="2"/>
  <c r="S165" i="2"/>
  <c r="R165" i="2"/>
  <c r="Q165" i="2"/>
  <c r="P165" i="2"/>
  <c r="O165" i="2"/>
  <c r="N165" i="2"/>
  <c r="M165" i="2"/>
  <c r="L165" i="2"/>
  <c r="K165" i="2"/>
  <c r="J165" i="2"/>
  <c r="I165" i="2"/>
  <c r="H165" i="2"/>
  <c r="G165" i="2"/>
  <c r="B165" i="2"/>
  <c r="AA163" i="2"/>
  <c r="Z163" i="2"/>
  <c r="Y163" i="2"/>
  <c r="X163" i="2"/>
  <c r="W163" i="2"/>
  <c r="V163" i="2"/>
  <c r="U163" i="2"/>
  <c r="T163" i="2"/>
  <c r="S163" i="2"/>
  <c r="R163" i="2"/>
  <c r="Q163" i="2"/>
  <c r="P163" i="2"/>
  <c r="O163" i="2"/>
  <c r="N163" i="2"/>
  <c r="M163" i="2"/>
  <c r="L163" i="2"/>
  <c r="K163" i="2"/>
  <c r="J163" i="2"/>
  <c r="I163" i="2"/>
  <c r="H163" i="2"/>
  <c r="G163" i="2"/>
  <c r="B163" i="2"/>
  <c r="AA161" i="2"/>
  <c r="Z161" i="2"/>
  <c r="Y161" i="2"/>
  <c r="X161" i="2"/>
  <c r="W161" i="2"/>
  <c r="V161" i="2"/>
  <c r="U161" i="2"/>
  <c r="T161" i="2"/>
  <c r="S161" i="2"/>
  <c r="R161" i="2"/>
  <c r="Q161" i="2"/>
  <c r="P161" i="2"/>
  <c r="O161" i="2"/>
  <c r="N161" i="2"/>
  <c r="M161" i="2"/>
  <c r="L161" i="2"/>
  <c r="K161" i="2"/>
  <c r="J161" i="2"/>
  <c r="I161" i="2"/>
  <c r="H161" i="2"/>
  <c r="G161" i="2"/>
  <c r="B161" i="2"/>
  <c r="AA159" i="2"/>
  <c r="Z159" i="2"/>
  <c r="Y159" i="2"/>
  <c r="X159" i="2"/>
  <c r="W159" i="2"/>
  <c r="V159" i="2"/>
  <c r="U159" i="2"/>
  <c r="U151" i="2" s="1"/>
  <c r="T159" i="2"/>
  <c r="S159" i="2"/>
  <c r="R159" i="2"/>
  <c r="Q159" i="2"/>
  <c r="P159" i="2"/>
  <c r="O159" i="2"/>
  <c r="N159" i="2"/>
  <c r="M159" i="2"/>
  <c r="L159" i="2"/>
  <c r="K159" i="2"/>
  <c r="J159" i="2"/>
  <c r="I159" i="2"/>
  <c r="H159" i="2"/>
  <c r="G159" i="2"/>
  <c r="AA157" i="2"/>
  <c r="Z157" i="2"/>
  <c r="Y157" i="2"/>
  <c r="Y151" i="2" s="1"/>
  <c r="X157" i="2"/>
  <c r="W157" i="2"/>
  <c r="V157" i="2"/>
  <c r="U157" i="2"/>
  <c r="T157" i="2"/>
  <c r="S157" i="2"/>
  <c r="R157" i="2"/>
  <c r="Q157" i="2"/>
  <c r="Q151" i="2" s="1"/>
  <c r="P157" i="2"/>
  <c r="O157" i="2"/>
  <c r="N157" i="2"/>
  <c r="M157" i="2"/>
  <c r="L157" i="2"/>
  <c r="K157" i="2"/>
  <c r="J157" i="2"/>
  <c r="I157" i="2"/>
  <c r="H157" i="2"/>
  <c r="G157" i="2"/>
  <c r="AA155" i="2"/>
  <c r="Z155" i="2"/>
  <c r="Y155" i="2"/>
  <c r="X155" i="2"/>
  <c r="W155" i="2"/>
  <c r="W151" i="2" s="1"/>
  <c r="V155" i="2"/>
  <c r="V151" i="2" s="1"/>
  <c r="U155" i="2"/>
  <c r="T155" i="2"/>
  <c r="S155" i="2"/>
  <c r="R155" i="2"/>
  <c r="Q155" i="2"/>
  <c r="P155" i="2"/>
  <c r="O155" i="2"/>
  <c r="O151" i="2" s="1"/>
  <c r="N155" i="2"/>
  <c r="N151" i="2" s="1"/>
  <c r="M155" i="2"/>
  <c r="L155" i="2"/>
  <c r="K155" i="2"/>
  <c r="J155" i="2"/>
  <c r="I155" i="2"/>
  <c r="H155" i="2"/>
  <c r="G155" i="2"/>
  <c r="G151" i="2" s="1"/>
  <c r="AA153" i="2"/>
  <c r="AA151" i="2" s="1"/>
  <c r="Z153" i="2"/>
  <c r="Z151" i="2" s="1"/>
  <c r="Y153" i="2"/>
  <c r="X153" i="2"/>
  <c r="W153" i="2"/>
  <c r="V153" i="2"/>
  <c r="U153" i="2"/>
  <c r="T153" i="2"/>
  <c r="T151" i="2" s="1"/>
  <c r="S153" i="2"/>
  <c r="S151" i="2" s="1"/>
  <c r="R153" i="2"/>
  <c r="R151" i="2" s="1"/>
  <c r="Q153" i="2"/>
  <c r="P153" i="2"/>
  <c r="O153" i="2"/>
  <c r="N153" i="2"/>
  <c r="M153" i="2"/>
  <c r="L153" i="2"/>
  <c r="L151" i="2" s="1"/>
  <c r="K153" i="2"/>
  <c r="K151" i="2" s="1"/>
  <c r="J153" i="2"/>
  <c r="J151" i="2" s="1"/>
  <c r="I153" i="2"/>
  <c r="H153" i="2"/>
  <c r="G153" i="2"/>
  <c r="X151" i="2"/>
  <c r="P151" i="2"/>
  <c r="M151" i="2"/>
  <c r="I151" i="2"/>
  <c r="H151" i="2"/>
  <c r="AA147" i="2"/>
  <c r="Z147" i="2"/>
  <c r="Y147" i="2"/>
  <c r="X147" i="2"/>
  <c r="W147" i="2"/>
  <c r="V147" i="2"/>
  <c r="U147" i="2"/>
  <c r="T147" i="2"/>
  <c r="S147" i="2"/>
  <c r="R147" i="2"/>
  <c r="Q147" i="2"/>
  <c r="P147" i="2"/>
  <c r="O147" i="2"/>
  <c r="N147" i="2"/>
  <c r="M147" i="2"/>
  <c r="L147" i="2"/>
  <c r="K147" i="2"/>
  <c r="J147" i="2"/>
  <c r="I147" i="2"/>
  <c r="H147" i="2"/>
  <c r="G147" i="2"/>
  <c r="AA145" i="2"/>
  <c r="Z145" i="2"/>
  <c r="Y145" i="2"/>
  <c r="X145" i="2"/>
  <c r="W145" i="2"/>
  <c r="V145" i="2"/>
  <c r="U145" i="2"/>
  <c r="T145" i="2"/>
  <c r="S145" i="2"/>
  <c r="R145" i="2"/>
  <c r="Q145" i="2"/>
  <c r="P145" i="2"/>
  <c r="O145" i="2"/>
  <c r="N145" i="2"/>
  <c r="M145" i="2"/>
  <c r="L145" i="2"/>
  <c r="K145" i="2"/>
  <c r="J145" i="2"/>
  <c r="I145" i="2"/>
  <c r="H145" i="2"/>
  <c r="G145" i="2"/>
  <c r="AA143" i="2"/>
  <c r="Z143" i="2"/>
  <c r="Y143" i="2"/>
  <c r="X143" i="2"/>
  <c r="W143" i="2"/>
  <c r="V143" i="2"/>
  <c r="U143" i="2"/>
  <c r="T143" i="2"/>
  <c r="S143" i="2"/>
  <c r="R143" i="2"/>
  <c r="Q143" i="2"/>
  <c r="P143" i="2"/>
  <c r="O143" i="2"/>
  <c r="N143" i="2"/>
  <c r="M143" i="2"/>
  <c r="L143" i="2"/>
  <c r="K143" i="2"/>
  <c r="J143" i="2"/>
  <c r="I143" i="2"/>
  <c r="H143" i="2"/>
  <c r="G143" i="2"/>
  <c r="AA141" i="2"/>
  <c r="Z141" i="2"/>
  <c r="Y141" i="2"/>
  <c r="X141" i="2"/>
  <c r="W141" i="2"/>
  <c r="V141" i="2"/>
  <c r="U141" i="2"/>
  <c r="T141" i="2"/>
  <c r="S141" i="2"/>
  <c r="R141" i="2"/>
  <c r="Q141" i="2"/>
  <c r="P141" i="2"/>
  <c r="O141" i="2"/>
  <c r="N141" i="2"/>
  <c r="M141" i="2"/>
  <c r="L141" i="2"/>
  <c r="K141" i="2"/>
  <c r="J141" i="2"/>
  <c r="I141" i="2"/>
  <c r="H141" i="2"/>
  <c r="G141" i="2"/>
  <c r="AA140" i="2"/>
  <c r="Z140" i="2"/>
  <c r="Z132" i="2" s="1"/>
  <c r="Y140" i="2"/>
  <c r="X140" i="2"/>
  <c r="W140" i="2"/>
  <c r="V140" i="2"/>
  <c r="U140" i="2"/>
  <c r="T140" i="2"/>
  <c r="S140" i="2"/>
  <c r="R140" i="2"/>
  <c r="R132" i="2" s="1"/>
  <c r="Q140" i="2"/>
  <c r="P140" i="2"/>
  <c r="O140" i="2"/>
  <c r="N140" i="2"/>
  <c r="M140" i="2"/>
  <c r="L140" i="2"/>
  <c r="K140" i="2"/>
  <c r="J140" i="2"/>
  <c r="J132" i="2" s="1"/>
  <c r="I140" i="2"/>
  <c r="H140" i="2"/>
  <c r="G140" i="2"/>
  <c r="AA138" i="2"/>
  <c r="Z138" i="2"/>
  <c r="Y138" i="2"/>
  <c r="X138" i="2"/>
  <c r="W138" i="2"/>
  <c r="V138" i="2"/>
  <c r="V132" i="2" s="1"/>
  <c r="U138" i="2"/>
  <c r="T138" i="2"/>
  <c r="S138" i="2"/>
  <c r="R138" i="2"/>
  <c r="Q138" i="2"/>
  <c r="P138" i="2"/>
  <c r="O138" i="2"/>
  <c r="N138" i="2"/>
  <c r="N132" i="2" s="1"/>
  <c r="M138" i="2"/>
  <c r="L138" i="2"/>
  <c r="K138" i="2"/>
  <c r="J138" i="2"/>
  <c r="I138" i="2"/>
  <c r="H138" i="2"/>
  <c r="G138" i="2"/>
  <c r="AA136" i="2"/>
  <c r="AA132" i="2" s="1"/>
  <c r="Z136" i="2"/>
  <c r="Y136" i="2"/>
  <c r="X136" i="2"/>
  <c r="W136" i="2"/>
  <c r="V136" i="2"/>
  <c r="U136" i="2"/>
  <c r="T136" i="2"/>
  <c r="T132" i="2" s="1"/>
  <c r="S136" i="2"/>
  <c r="S132" i="2" s="1"/>
  <c r="R136" i="2"/>
  <c r="Q136" i="2"/>
  <c r="P136" i="2"/>
  <c r="O136" i="2"/>
  <c r="N136" i="2"/>
  <c r="M136" i="2"/>
  <c r="L136" i="2"/>
  <c r="L132" i="2" s="1"/>
  <c r="K136" i="2"/>
  <c r="K132" i="2" s="1"/>
  <c r="J136" i="2"/>
  <c r="I136" i="2"/>
  <c r="H136" i="2"/>
  <c r="G136" i="2"/>
  <c r="AA134" i="2"/>
  <c r="Z134" i="2"/>
  <c r="Y134" i="2"/>
  <c r="Y132" i="2" s="1"/>
  <c r="X134" i="2"/>
  <c r="X132" i="2" s="1"/>
  <c r="W134" i="2"/>
  <c r="W132" i="2" s="1"/>
  <c r="V134" i="2"/>
  <c r="U134" i="2"/>
  <c r="T134" i="2"/>
  <c r="S134" i="2"/>
  <c r="R134" i="2"/>
  <c r="Q134" i="2"/>
  <c r="Q132" i="2" s="1"/>
  <c r="P134" i="2"/>
  <c r="P132" i="2" s="1"/>
  <c r="O134" i="2"/>
  <c r="O132" i="2" s="1"/>
  <c r="N134" i="2"/>
  <c r="M134" i="2"/>
  <c r="L134" i="2"/>
  <c r="K134" i="2"/>
  <c r="J134" i="2"/>
  <c r="I134" i="2"/>
  <c r="I132" i="2" s="1"/>
  <c r="H134" i="2"/>
  <c r="H132" i="2" s="1"/>
  <c r="G134" i="2"/>
  <c r="G132" i="2" s="1"/>
  <c r="U132" i="2"/>
  <c r="M132" i="2"/>
  <c r="AA127" i="2"/>
  <c r="Z127" i="2"/>
  <c r="Y127" i="2"/>
  <c r="X127" i="2"/>
  <c r="W127" i="2"/>
  <c r="V127" i="2"/>
  <c r="U127" i="2"/>
  <c r="T127" i="2"/>
  <c r="S127" i="2"/>
  <c r="R127" i="2"/>
  <c r="Q127" i="2"/>
  <c r="P127" i="2"/>
  <c r="O127" i="2"/>
  <c r="N127" i="2"/>
  <c r="M127" i="2"/>
  <c r="L127" i="2"/>
  <c r="K127" i="2"/>
  <c r="J127" i="2"/>
  <c r="I127" i="2"/>
  <c r="H127" i="2"/>
  <c r="G127" i="2"/>
  <c r="B127" i="2"/>
  <c r="AA125" i="2"/>
  <c r="Z125" i="2"/>
  <c r="Y125" i="2"/>
  <c r="X125" i="2"/>
  <c r="W125" i="2"/>
  <c r="V125" i="2"/>
  <c r="U125" i="2"/>
  <c r="T125" i="2"/>
  <c r="S125" i="2"/>
  <c r="R125" i="2"/>
  <c r="Q125" i="2"/>
  <c r="P125" i="2"/>
  <c r="O125" i="2"/>
  <c r="N125" i="2"/>
  <c r="M125" i="2"/>
  <c r="L125" i="2"/>
  <c r="K125" i="2"/>
  <c r="J125" i="2"/>
  <c r="I125" i="2"/>
  <c r="H125" i="2"/>
  <c r="G125" i="2"/>
  <c r="B125" i="2"/>
  <c r="AA123" i="2"/>
  <c r="Z123" i="2"/>
  <c r="Y123" i="2"/>
  <c r="X123" i="2"/>
  <c r="W123" i="2"/>
  <c r="V123" i="2"/>
  <c r="U123" i="2"/>
  <c r="T123" i="2"/>
  <c r="S123" i="2"/>
  <c r="R123" i="2"/>
  <c r="Q123" i="2"/>
  <c r="P123" i="2"/>
  <c r="O123" i="2"/>
  <c r="N123" i="2"/>
  <c r="M123" i="2"/>
  <c r="L123" i="2"/>
  <c r="K123" i="2"/>
  <c r="J123" i="2"/>
  <c r="I123" i="2"/>
  <c r="H123" i="2"/>
  <c r="G123" i="2"/>
  <c r="B123" i="2"/>
  <c r="AA121" i="2"/>
  <c r="Z121" i="2"/>
  <c r="Y121" i="2"/>
  <c r="X121" i="2"/>
  <c r="W121" i="2"/>
  <c r="V121" i="2"/>
  <c r="U121" i="2"/>
  <c r="T121" i="2"/>
  <c r="S121" i="2"/>
  <c r="R121" i="2"/>
  <c r="Q121" i="2"/>
  <c r="P121" i="2"/>
  <c r="O121" i="2"/>
  <c r="N121" i="2"/>
  <c r="M121" i="2"/>
  <c r="L121" i="2"/>
  <c r="K121" i="2"/>
  <c r="J121" i="2"/>
  <c r="I121" i="2"/>
  <c r="H121" i="2"/>
  <c r="G121" i="2"/>
  <c r="B121" i="2"/>
  <c r="AA119" i="2"/>
  <c r="Z119" i="2"/>
  <c r="Y119" i="2"/>
  <c r="X119" i="2"/>
  <c r="W119" i="2"/>
  <c r="V119" i="2"/>
  <c r="U119" i="2"/>
  <c r="T119" i="2"/>
  <c r="S119" i="2"/>
  <c r="R119" i="2"/>
  <c r="Q119" i="2"/>
  <c r="P119" i="2"/>
  <c r="O119" i="2"/>
  <c r="N119" i="2"/>
  <c r="M119" i="2"/>
  <c r="L119" i="2"/>
  <c r="K119" i="2"/>
  <c r="J119" i="2"/>
  <c r="I119" i="2"/>
  <c r="H119" i="2"/>
  <c r="G119" i="2"/>
  <c r="B119" i="2"/>
  <c r="AA117" i="2"/>
  <c r="Z117" i="2"/>
  <c r="Y117" i="2"/>
  <c r="X117" i="2"/>
  <c r="W117" i="2"/>
  <c r="V117" i="2"/>
  <c r="U117" i="2"/>
  <c r="T117" i="2"/>
  <c r="S117" i="2"/>
  <c r="R117" i="2"/>
  <c r="Q117" i="2"/>
  <c r="P117" i="2"/>
  <c r="O117" i="2"/>
  <c r="N117" i="2"/>
  <c r="M117" i="2"/>
  <c r="L117" i="2"/>
  <c r="K117" i="2"/>
  <c r="J117" i="2"/>
  <c r="I117" i="2"/>
  <c r="H117" i="2"/>
  <c r="G117" i="2"/>
  <c r="B117" i="2"/>
  <c r="Y115" i="2"/>
  <c r="X115" i="2"/>
  <c r="W115" i="2"/>
  <c r="V115" i="2"/>
  <c r="U115" i="2"/>
  <c r="T115" i="2"/>
  <c r="S115" i="2"/>
  <c r="R115" i="2"/>
  <c r="Q115" i="2"/>
  <c r="P115" i="2"/>
  <c r="O115" i="2"/>
  <c r="N115" i="2"/>
  <c r="M115" i="2"/>
  <c r="L115" i="2"/>
  <c r="K115" i="2"/>
  <c r="J115" i="2"/>
  <c r="I115" i="2"/>
  <c r="H115" i="2"/>
  <c r="G115" i="2"/>
  <c r="D115" i="2"/>
  <c r="AA115" i="2" s="1"/>
  <c r="B115" i="2"/>
  <c r="AA113" i="2"/>
  <c r="Z113" i="2"/>
  <c r="Y113" i="2"/>
  <c r="X113" i="2"/>
  <c r="W113" i="2"/>
  <c r="V113" i="2"/>
  <c r="U113" i="2"/>
  <c r="T113" i="2"/>
  <c r="S113" i="2"/>
  <c r="R113" i="2"/>
  <c r="Q113" i="2"/>
  <c r="P113" i="2"/>
  <c r="O113" i="2"/>
  <c r="N113" i="2"/>
  <c r="M113" i="2"/>
  <c r="L113" i="2"/>
  <c r="K113" i="2"/>
  <c r="J113" i="2"/>
  <c r="I113" i="2"/>
  <c r="H113" i="2"/>
  <c r="G113" i="2"/>
  <c r="B113" i="2"/>
  <c r="AA111" i="2"/>
  <c r="Z111" i="2"/>
  <c r="Y111" i="2"/>
  <c r="X111" i="2"/>
  <c r="W111" i="2"/>
  <c r="V111" i="2"/>
  <c r="U111" i="2"/>
  <c r="T111" i="2"/>
  <c r="S111" i="2"/>
  <c r="R111" i="2"/>
  <c r="Q111" i="2"/>
  <c r="P111" i="2"/>
  <c r="O111" i="2"/>
  <c r="N111" i="2"/>
  <c r="M111" i="2"/>
  <c r="L111" i="2"/>
  <c r="K111" i="2"/>
  <c r="J111" i="2"/>
  <c r="I111" i="2"/>
  <c r="H111" i="2"/>
  <c r="G111" i="2"/>
  <c r="B111" i="2"/>
  <c r="AA109" i="2"/>
  <c r="Z109" i="2"/>
  <c r="Y109" i="2"/>
  <c r="X109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H109" i="2"/>
  <c r="G109" i="2"/>
  <c r="B109" i="2"/>
  <c r="AA107" i="2"/>
  <c r="Z107" i="2"/>
  <c r="Y107" i="2"/>
  <c r="X107" i="2"/>
  <c r="W107" i="2"/>
  <c r="V107" i="2"/>
  <c r="U107" i="2"/>
  <c r="T107" i="2"/>
  <c r="S107" i="2"/>
  <c r="R107" i="2"/>
  <c r="Q107" i="2"/>
  <c r="P107" i="2"/>
  <c r="O107" i="2"/>
  <c r="N107" i="2"/>
  <c r="M107" i="2"/>
  <c r="L107" i="2"/>
  <c r="K107" i="2"/>
  <c r="J107" i="2"/>
  <c r="I107" i="2"/>
  <c r="H107" i="2"/>
  <c r="G107" i="2"/>
  <c r="B107" i="2"/>
  <c r="AA105" i="2"/>
  <c r="Z105" i="2"/>
  <c r="Y105" i="2"/>
  <c r="X105" i="2"/>
  <c r="W105" i="2"/>
  <c r="V105" i="2"/>
  <c r="U105" i="2"/>
  <c r="T105" i="2"/>
  <c r="S105" i="2"/>
  <c r="R105" i="2"/>
  <c r="Q105" i="2"/>
  <c r="P105" i="2"/>
  <c r="O105" i="2"/>
  <c r="N105" i="2"/>
  <c r="M105" i="2"/>
  <c r="L105" i="2"/>
  <c r="K105" i="2"/>
  <c r="J105" i="2"/>
  <c r="I105" i="2"/>
  <c r="H105" i="2"/>
  <c r="G105" i="2"/>
  <c r="B105" i="2"/>
  <c r="AA103" i="2"/>
  <c r="Z103" i="2"/>
  <c r="Y103" i="2"/>
  <c r="X103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H103" i="2"/>
  <c r="G103" i="2"/>
  <c r="B103" i="2"/>
  <c r="AA101" i="2"/>
  <c r="Z101" i="2"/>
  <c r="Y101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B101" i="2"/>
  <c r="AA99" i="2"/>
  <c r="Z99" i="2"/>
  <c r="Y99" i="2"/>
  <c r="X99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H99" i="2"/>
  <c r="G99" i="2"/>
  <c r="B99" i="2"/>
  <c r="AA97" i="2"/>
  <c r="Z97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B97" i="2"/>
  <c r="AA95" i="2"/>
  <c r="Z95" i="2"/>
  <c r="Y95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B95" i="2"/>
  <c r="AA93" i="2"/>
  <c r="Z93" i="2"/>
  <c r="Y93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I93" i="2"/>
  <c r="H93" i="2"/>
  <c r="G93" i="2"/>
  <c r="AA91" i="2"/>
  <c r="Z91" i="2"/>
  <c r="Y91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AA89" i="2"/>
  <c r="Z89" i="2"/>
  <c r="Y89" i="2"/>
  <c r="X89" i="2"/>
  <c r="W89" i="2"/>
  <c r="V89" i="2"/>
  <c r="U89" i="2"/>
  <c r="T89" i="2"/>
  <c r="T82" i="2" s="1"/>
  <c r="S89" i="2"/>
  <c r="R89" i="2"/>
  <c r="Q89" i="2"/>
  <c r="P89" i="2"/>
  <c r="O89" i="2"/>
  <c r="N89" i="2"/>
  <c r="M89" i="2"/>
  <c r="L89" i="2"/>
  <c r="L82" i="2" s="1"/>
  <c r="K89" i="2"/>
  <c r="J89" i="2"/>
  <c r="I89" i="2"/>
  <c r="H89" i="2"/>
  <c r="G89" i="2"/>
  <c r="AA87" i="2"/>
  <c r="Z87" i="2"/>
  <c r="Y87" i="2"/>
  <c r="X87" i="2"/>
  <c r="X82" i="2" s="1"/>
  <c r="W87" i="2"/>
  <c r="V87" i="2"/>
  <c r="U87" i="2"/>
  <c r="T87" i="2"/>
  <c r="S87" i="2"/>
  <c r="R87" i="2"/>
  <c r="Q87" i="2"/>
  <c r="P87" i="2"/>
  <c r="P82" i="2" s="1"/>
  <c r="O87" i="2"/>
  <c r="N87" i="2"/>
  <c r="M87" i="2"/>
  <c r="L87" i="2"/>
  <c r="K87" i="2"/>
  <c r="J87" i="2"/>
  <c r="I87" i="2"/>
  <c r="H87" i="2"/>
  <c r="H82" i="2" s="1"/>
  <c r="G87" i="2"/>
  <c r="AA85" i="2"/>
  <c r="Z85" i="2"/>
  <c r="Y85" i="2"/>
  <c r="X85" i="2"/>
  <c r="W85" i="2"/>
  <c r="V85" i="2"/>
  <c r="V82" i="2" s="1"/>
  <c r="U85" i="2"/>
  <c r="U82" i="2" s="1"/>
  <c r="T85" i="2"/>
  <c r="S85" i="2"/>
  <c r="R85" i="2"/>
  <c r="Q85" i="2"/>
  <c r="P85" i="2"/>
  <c r="O85" i="2"/>
  <c r="N85" i="2"/>
  <c r="N82" i="2" s="1"/>
  <c r="M85" i="2"/>
  <c r="M82" i="2" s="1"/>
  <c r="L85" i="2"/>
  <c r="K85" i="2"/>
  <c r="J85" i="2"/>
  <c r="I85" i="2"/>
  <c r="H85" i="2"/>
  <c r="G85" i="2"/>
  <c r="AA84" i="2"/>
  <c r="Z84" i="2"/>
  <c r="Y84" i="2"/>
  <c r="Y82" i="2" s="1"/>
  <c r="X84" i="2"/>
  <c r="W84" i="2"/>
  <c r="V84" i="2"/>
  <c r="U84" i="2"/>
  <c r="T84" i="2"/>
  <c r="S84" i="2"/>
  <c r="S82" i="2" s="1"/>
  <c r="R84" i="2"/>
  <c r="R82" i="2" s="1"/>
  <c r="Q84" i="2"/>
  <c r="Q82" i="2" s="1"/>
  <c r="P84" i="2"/>
  <c r="O84" i="2"/>
  <c r="N84" i="2"/>
  <c r="M84" i="2"/>
  <c r="L84" i="2"/>
  <c r="K84" i="2"/>
  <c r="K82" i="2" s="1"/>
  <c r="J84" i="2"/>
  <c r="J82" i="2" s="1"/>
  <c r="I84" i="2"/>
  <c r="I82" i="2" s="1"/>
  <c r="H84" i="2"/>
  <c r="G84" i="2"/>
  <c r="W82" i="2"/>
  <c r="O82" i="2"/>
  <c r="G82" i="2"/>
  <c r="AA78" i="2"/>
  <c r="Z78" i="2"/>
  <c r="Y78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B78" i="2"/>
  <c r="AA76" i="2"/>
  <c r="Z76" i="2"/>
  <c r="Y76" i="2"/>
  <c r="X76" i="2"/>
  <c r="W76" i="2"/>
  <c r="V76" i="2"/>
  <c r="U76" i="2"/>
  <c r="T76" i="2"/>
  <c r="S76" i="2"/>
  <c r="R76" i="2"/>
  <c r="Q76" i="2"/>
  <c r="P76" i="2"/>
  <c r="O76" i="2"/>
  <c r="N76" i="2"/>
  <c r="M76" i="2"/>
  <c r="L76" i="2"/>
  <c r="K76" i="2"/>
  <c r="J76" i="2"/>
  <c r="I76" i="2"/>
  <c r="H76" i="2"/>
  <c r="G76" i="2"/>
  <c r="B76" i="2"/>
  <c r="AA74" i="2"/>
  <c r="Z74" i="2"/>
  <c r="Y74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B74" i="2"/>
  <c r="AA72" i="2"/>
  <c r="Z72" i="2"/>
  <c r="Y72" i="2"/>
  <c r="X72" i="2"/>
  <c r="W72" i="2"/>
  <c r="W54" i="2" s="1"/>
  <c r="V72" i="2"/>
  <c r="U72" i="2"/>
  <c r="T72" i="2"/>
  <c r="S72" i="2"/>
  <c r="R72" i="2"/>
  <c r="Q72" i="2"/>
  <c r="P72" i="2"/>
  <c r="O72" i="2"/>
  <c r="O54" i="2" s="1"/>
  <c r="O41" i="2" s="1"/>
  <c r="N72" i="2"/>
  <c r="M72" i="2"/>
  <c r="L72" i="2"/>
  <c r="K72" i="2"/>
  <c r="J72" i="2"/>
  <c r="I72" i="2"/>
  <c r="H72" i="2"/>
  <c r="G72" i="2"/>
  <c r="G54" i="2" s="1"/>
  <c r="G41" i="2" s="1"/>
  <c r="F72" i="2"/>
  <c r="B72" i="2"/>
  <c r="AA70" i="2"/>
  <c r="Z70" i="2"/>
  <c r="Y70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B70" i="2"/>
  <c r="AA68" i="2"/>
  <c r="Z68" i="2"/>
  <c r="Y68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AA67" i="2"/>
  <c r="Z67" i="2"/>
  <c r="Y67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F66" i="2" s="1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AA63" i="2"/>
  <c r="Z63" i="2"/>
  <c r="Y63" i="2"/>
  <c r="X63" i="2"/>
  <c r="W63" i="2"/>
  <c r="V63" i="2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AA62" i="2"/>
  <c r="Z62" i="2"/>
  <c r="Y62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F62" i="2"/>
  <c r="F61" i="2" s="1"/>
  <c r="AA61" i="2"/>
  <c r="Z61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AA60" i="2"/>
  <c r="Z60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AA58" i="2"/>
  <c r="Z58" i="2"/>
  <c r="Y58" i="2"/>
  <c r="X58" i="2"/>
  <c r="W58" i="2"/>
  <c r="V58" i="2"/>
  <c r="U58" i="2"/>
  <c r="U54" i="2" s="1"/>
  <c r="T58" i="2"/>
  <c r="S58" i="2"/>
  <c r="R58" i="2"/>
  <c r="Q58" i="2"/>
  <c r="P58" i="2"/>
  <c r="O58" i="2"/>
  <c r="N58" i="2"/>
  <c r="M58" i="2"/>
  <c r="M54" i="2" s="1"/>
  <c r="M41" i="2" s="1"/>
  <c r="M42" i="2" s="1"/>
  <c r="L58" i="2"/>
  <c r="K58" i="2"/>
  <c r="J58" i="2"/>
  <c r="I58" i="2"/>
  <c r="H58" i="2"/>
  <c r="G58" i="2"/>
  <c r="F58" i="2"/>
  <c r="AA57" i="2"/>
  <c r="AA54" i="2" s="1"/>
  <c r="Z57" i="2"/>
  <c r="Z54" i="2" s="1"/>
  <c r="Y57" i="2"/>
  <c r="X57" i="2"/>
  <c r="W57" i="2"/>
  <c r="V57" i="2"/>
  <c r="U57" i="2"/>
  <c r="T57" i="2"/>
  <c r="S57" i="2"/>
  <c r="S54" i="2" s="1"/>
  <c r="R57" i="2"/>
  <c r="R54" i="2" s="1"/>
  <c r="Q57" i="2"/>
  <c r="P57" i="2"/>
  <c r="O57" i="2"/>
  <c r="N57" i="2"/>
  <c r="M57" i="2"/>
  <c r="L57" i="2"/>
  <c r="K57" i="2"/>
  <c r="K54" i="2" s="1"/>
  <c r="K41" i="2" s="1"/>
  <c r="J57" i="2"/>
  <c r="J54" i="2" s="1"/>
  <c r="J41" i="2" s="1"/>
  <c r="J42" i="2" s="1"/>
  <c r="I57" i="2"/>
  <c r="H57" i="2"/>
  <c r="G57" i="2"/>
  <c r="F57" i="2"/>
  <c r="AA56" i="2"/>
  <c r="Z56" i="2"/>
  <c r="Y56" i="2"/>
  <c r="Y54" i="2" s="1"/>
  <c r="X56" i="2"/>
  <c r="X54" i="2" s="1"/>
  <c r="W56" i="2"/>
  <c r="V56" i="2"/>
  <c r="U56" i="2"/>
  <c r="T56" i="2"/>
  <c r="T54" i="2" s="1"/>
  <c r="S56" i="2"/>
  <c r="R56" i="2"/>
  <c r="Q56" i="2"/>
  <c r="Q54" i="2" s="1"/>
  <c r="P56" i="2"/>
  <c r="P54" i="2" s="1"/>
  <c r="O56" i="2"/>
  <c r="N56" i="2"/>
  <c r="M56" i="2"/>
  <c r="L56" i="2"/>
  <c r="L54" i="2" s="1"/>
  <c r="L41" i="2" s="1"/>
  <c r="K56" i="2"/>
  <c r="J56" i="2"/>
  <c r="I56" i="2"/>
  <c r="I54" i="2" s="1"/>
  <c r="I41" i="2" s="1"/>
  <c r="I42" i="2" s="1"/>
  <c r="H56" i="2"/>
  <c r="H54" i="2" s="1"/>
  <c r="H41" i="2" s="1"/>
  <c r="H42" i="2" s="1"/>
  <c r="G56" i="2"/>
  <c r="F56" i="2"/>
  <c r="V54" i="2"/>
  <c r="N54" i="2"/>
  <c r="N41" i="2" s="1"/>
  <c r="N47" i="2"/>
  <c r="M47" i="2"/>
  <c r="L47" i="2"/>
  <c r="K47" i="2"/>
  <c r="J47" i="2"/>
  <c r="I47" i="2"/>
  <c r="H47" i="2"/>
  <c r="G47" i="2"/>
  <c r="N46" i="2"/>
  <c r="M46" i="2"/>
  <c r="M48" i="2" s="1"/>
  <c r="L46" i="2"/>
  <c r="K46" i="2"/>
  <c r="J46" i="2"/>
  <c r="I46" i="2"/>
  <c r="H46" i="2"/>
  <c r="G46" i="2"/>
  <c r="G48" i="2" s="1"/>
  <c r="I40" i="2"/>
  <c r="N39" i="2"/>
  <c r="M39" i="2"/>
  <c r="L39" i="2"/>
  <c r="L40" i="2" s="1"/>
  <c r="K39" i="2"/>
  <c r="K40" i="2" s="1"/>
  <c r="I39" i="2"/>
  <c r="H39" i="2"/>
  <c r="H40" i="2" s="1"/>
  <c r="G39" i="2"/>
  <c r="M38" i="2"/>
  <c r="M40" i="2" s="1"/>
  <c r="L38" i="2"/>
  <c r="L36" i="2" s="1"/>
  <c r="K38" i="2"/>
  <c r="K36" i="2" s="1"/>
  <c r="I38" i="2"/>
  <c r="I43" i="2" s="1"/>
  <c r="H38" i="2"/>
  <c r="H43" i="2" s="1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M36" i="2"/>
  <c r="I36" i="2"/>
  <c r="H36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AA29" i="2"/>
  <c r="Z29" i="2"/>
  <c r="Y29" i="2"/>
  <c r="X29" i="2"/>
  <c r="W29" i="2"/>
  <c r="W26" i="2" s="1"/>
  <c r="W24" i="2" s="1"/>
  <c r="V29" i="2"/>
  <c r="U29" i="2"/>
  <c r="T29" i="2"/>
  <c r="S29" i="2"/>
  <c r="R29" i="2"/>
  <c r="Q29" i="2"/>
  <c r="P29" i="2"/>
  <c r="O29" i="2"/>
  <c r="AA28" i="2"/>
  <c r="Z28" i="2"/>
  <c r="Y28" i="2"/>
  <c r="X28" i="2"/>
  <c r="W28" i="2"/>
  <c r="V28" i="2"/>
  <c r="U28" i="2"/>
  <c r="T28" i="2"/>
  <c r="T26" i="2" s="1"/>
  <c r="T24" i="2" s="1"/>
  <c r="S28" i="2"/>
  <c r="R28" i="2"/>
  <c r="Q28" i="2"/>
  <c r="P28" i="2"/>
  <c r="O28" i="2"/>
  <c r="N28" i="2"/>
  <c r="M28" i="2"/>
  <c r="L28" i="2"/>
  <c r="L26" i="2" s="1"/>
  <c r="L24" i="2" s="1"/>
  <c r="K28" i="2"/>
  <c r="J28" i="2"/>
  <c r="I28" i="2"/>
  <c r="H28" i="2"/>
  <c r="G28" i="2"/>
  <c r="AA27" i="2"/>
  <c r="Z27" i="2"/>
  <c r="Y27" i="2"/>
  <c r="Y26" i="2" s="1"/>
  <c r="X27" i="2"/>
  <c r="W27" i="2"/>
  <c r="V27" i="2"/>
  <c r="U27" i="2"/>
  <c r="T27" i="2"/>
  <c r="S27" i="2"/>
  <c r="R27" i="2"/>
  <c r="Q27" i="2"/>
  <c r="Q26" i="2" s="1"/>
  <c r="P27" i="2"/>
  <c r="O27" i="2"/>
  <c r="N27" i="2"/>
  <c r="M27" i="2"/>
  <c r="M26" i="2" s="1"/>
  <c r="M24" i="2" s="1"/>
  <c r="L27" i="2"/>
  <c r="K27" i="2"/>
  <c r="J27" i="2"/>
  <c r="I27" i="2"/>
  <c r="I26" i="2" s="1"/>
  <c r="H27" i="2"/>
  <c r="G27" i="2"/>
  <c r="G26" i="2" s="1"/>
  <c r="AA26" i="2"/>
  <c r="Z26" i="2"/>
  <c r="X26" i="2"/>
  <c r="V26" i="2"/>
  <c r="U26" i="2"/>
  <c r="S26" i="2"/>
  <c r="R26" i="2"/>
  <c r="P26" i="2"/>
  <c r="N26" i="2"/>
  <c r="N24" i="2" s="1"/>
  <c r="K26" i="2"/>
  <c r="J26" i="2"/>
  <c r="H26" i="2"/>
  <c r="AA25" i="2"/>
  <c r="AA24" i="2" s="1"/>
  <c r="Z25" i="2"/>
  <c r="Y25" i="2"/>
  <c r="X25" i="2"/>
  <c r="W25" i="2"/>
  <c r="V25" i="2"/>
  <c r="U25" i="2"/>
  <c r="T25" i="2"/>
  <c r="S25" i="2"/>
  <c r="S24" i="2" s="1"/>
  <c r="R25" i="2"/>
  <c r="Q25" i="2"/>
  <c r="P25" i="2"/>
  <c r="O25" i="2"/>
  <c r="N25" i="2"/>
  <c r="M25" i="2"/>
  <c r="L25" i="2"/>
  <c r="K25" i="2"/>
  <c r="K24" i="2" s="1"/>
  <c r="J25" i="2"/>
  <c r="J24" i="2" s="1"/>
  <c r="I25" i="2"/>
  <c r="H25" i="2"/>
  <c r="G25" i="2"/>
  <c r="G24" i="2" s="1"/>
  <c r="Z24" i="2"/>
  <c r="X24" i="2"/>
  <c r="V24" i="2"/>
  <c r="U24" i="2"/>
  <c r="R24" i="2"/>
  <c r="P24" i="2"/>
  <c r="H24" i="2"/>
  <c r="N20" i="2"/>
  <c r="O18" i="2"/>
  <c r="M18" i="2"/>
  <c r="L18" i="2" s="1"/>
  <c r="K18" i="2"/>
  <c r="J18" i="2" s="1"/>
  <c r="I18" i="2" s="1"/>
  <c r="H18" i="2" s="1"/>
  <c r="G18" i="2" s="1"/>
  <c r="M16" i="2"/>
  <c r="L16" i="2" s="1"/>
  <c r="K16" i="2" s="1"/>
  <c r="J16" i="2"/>
  <c r="I16" i="2" s="1"/>
  <c r="H16" i="2" s="1"/>
  <c r="G16" i="2" s="1"/>
  <c r="N14" i="2"/>
  <c r="O14" i="2" s="1"/>
  <c r="P14" i="2" s="1"/>
  <c r="M14" i="2"/>
  <c r="L14" i="2" s="1"/>
  <c r="N12" i="2"/>
  <c r="M12" i="2"/>
  <c r="N10" i="2"/>
  <c r="N8" i="2"/>
  <c r="AA70" i="1"/>
  <c r="Z70" i="1"/>
  <c r="Y70" i="1"/>
  <c r="AA69" i="1"/>
  <c r="Z69" i="1"/>
  <c r="Y69" i="1"/>
  <c r="AA68" i="1"/>
  <c r="Z68" i="1"/>
  <c r="Y68" i="1"/>
  <c r="AA67" i="1"/>
  <c r="Z67" i="1"/>
  <c r="Y67" i="1"/>
  <c r="AA66" i="1"/>
  <c r="Z66" i="1"/>
  <c r="Y66" i="1"/>
  <c r="AA65" i="1"/>
  <c r="Z65" i="1"/>
  <c r="Y65" i="1"/>
  <c r="AA64" i="1"/>
  <c r="Z64" i="1"/>
  <c r="Y64" i="1"/>
  <c r="AA63" i="1"/>
  <c r="Z63" i="1"/>
  <c r="Y63" i="1"/>
  <c r="AA62" i="1"/>
  <c r="Z62" i="1"/>
  <c r="Y62" i="1"/>
  <c r="AA61" i="1"/>
  <c r="Z61" i="1"/>
  <c r="Y61" i="1"/>
  <c r="AA60" i="1"/>
  <c r="Z60" i="1"/>
  <c r="Y60" i="1"/>
  <c r="AA59" i="1"/>
  <c r="Z59" i="1"/>
  <c r="Y59" i="1"/>
  <c r="AA58" i="1"/>
  <c r="Z58" i="1"/>
  <c r="Y58" i="1"/>
  <c r="AA57" i="1"/>
  <c r="Z57" i="1"/>
  <c r="Y57" i="1"/>
  <c r="AA56" i="1"/>
  <c r="Z56" i="1"/>
  <c r="Y56" i="1"/>
  <c r="AA55" i="1"/>
  <c r="Z55" i="1"/>
  <c r="Y55" i="1"/>
  <c r="AA54" i="1"/>
  <c r="Z54" i="1"/>
  <c r="Y54" i="1"/>
  <c r="AA53" i="1"/>
  <c r="Z53" i="1"/>
  <c r="Y53" i="1"/>
  <c r="AA52" i="1"/>
  <c r="Z52" i="1"/>
  <c r="Y52" i="1"/>
  <c r="AA51" i="1"/>
  <c r="Z51" i="1"/>
  <c r="Y51" i="1"/>
  <c r="AA50" i="1"/>
  <c r="Z50" i="1"/>
  <c r="Y50" i="1"/>
  <c r="V50" i="1"/>
  <c r="AA49" i="1"/>
  <c r="Z49" i="1"/>
  <c r="Y49" i="1"/>
  <c r="V49" i="1"/>
  <c r="AA48" i="1"/>
  <c r="Z48" i="1"/>
  <c r="Y48" i="1"/>
  <c r="AA47" i="1"/>
  <c r="Z47" i="1"/>
  <c r="Y47" i="1"/>
  <c r="V47" i="1"/>
  <c r="AA46" i="1"/>
  <c r="Z46" i="1"/>
  <c r="Y46" i="1"/>
  <c r="AA45" i="1"/>
  <c r="Z45" i="1"/>
  <c r="Y45" i="1"/>
  <c r="AA44" i="1"/>
  <c r="Z44" i="1"/>
  <c r="Y44" i="1"/>
  <c r="AA43" i="1"/>
  <c r="Z43" i="1"/>
  <c r="Y43" i="1"/>
  <c r="AA42" i="1"/>
  <c r="Z42" i="1"/>
  <c r="Y42" i="1"/>
  <c r="AA41" i="1"/>
  <c r="Z41" i="1"/>
  <c r="Y41" i="1"/>
  <c r="AA40" i="1"/>
  <c r="Z40" i="1"/>
  <c r="Y40" i="1"/>
  <c r="AA39" i="1"/>
  <c r="Z39" i="1"/>
  <c r="Y39" i="1"/>
  <c r="AA38" i="1"/>
  <c r="Z38" i="1"/>
  <c r="Y38" i="1"/>
  <c r="AA37" i="1"/>
  <c r="Z37" i="1"/>
  <c r="Y37" i="1"/>
  <c r="AA36" i="1"/>
  <c r="Z36" i="1"/>
  <c r="Y36" i="1"/>
  <c r="AA35" i="1"/>
  <c r="Z35" i="1"/>
  <c r="Y35" i="1"/>
  <c r="AA34" i="1"/>
  <c r="Z34" i="1"/>
  <c r="Y34" i="1"/>
  <c r="AA33" i="1"/>
  <c r="Z33" i="1"/>
  <c r="Y33" i="1"/>
  <c r="AA32" i="1"/>
  <c r="Z32" i="1"/>
  <c r="Y32" i="1"/>
  <c r="AF31" i="1"/>
  <c r="AF32" i="1" s="1"/>
  <c r="AF33" i="1" s="1"/>
  <c r="AF34" i="1" s="1"/>
  <c r="AF35" i="1" s="1"/>
  <c r="AF36" i="1" s="1"/>
  <c r="AF37" i="1" s="1"/>
  <c r="AF38" i="1" s="1"/>
  <c r="AF39" i="1" s="1"/>
  <c r="AF40" i="1" s="1"/>
  <c r="AF41" i="1" s="1"/>
  <c r="AF42" i="1" s="1"/>
  <c r="AF43" i="1" s="1"/>
  <c r="AF44" i="1" s="1"/>
  <c r="AF45" i="1" s="1"/>
  <c r="AF46" i="1" s="1"/>
  <c r="AF47" i="1" s="1"/>
  <c r="AF48" i="1" s="1"/>
  <c r="AF49" i="1" s="1"/>
  <c r="AF50" i="1" s="1"/>
  <c r="AF51" i="1" s="1"/>
  <c r="AF52" i="1" s="1"/>
  <c r="AF53" i="1" s="1"/>
  <c r="AF54" i="1" s="1"/>
  <c r="AF55" i="1" s="1"/>
  <c r="AF56" i="1" s="1"/>
  <c r="AF57" i="1" s="1"/>
  <c r="AF58" i="1" s="1"/>
  <c r="AF59" i="1" s="1"/>
  <c r="AF60" i="1" s="1"/>
  <c r="AF61" i="1" s="1"/>
  <c r="AF62" i="1" s="1"/>
  <c r="AF63" i="1" s="1"/>
  <c r="AF64" i="1" s="1"/>
  <c r="AF65" i="1" s="1"/>
  <c r="AF66" i="1" s="1"/>
  <c r="AF67" i="1" s="1"/>
  <c r="AF68" i="1" s="1"/>
  <c r="AF69" i="1" s="1"/>
  <c r="AA31" i="1"/>
  <c r="Z31" i="1"/>
  <c r="Y31" i="1"/>
  <c r="AA26" i="1"/>
  <c r="Z26" i="1"/>
  <c r="Y26" i="1"/>
  <c r="AA25" i="1"/>
  <c r="Z25" i="1"/>
  <c r="Y25" i="1"/>
  <c r="AA24" i="1"/>
  <c r="Z24" i="1"/>
  <c r="Y24" i="1"/>
  <c r="AA23" i="1"/>
  <c r="Z23" i="1"/>
  <c r="Y23" i="1"/>
  <c r="AA22" i="1"/>
  <c r="Z22" i="1"/>
  <c r="Y22" i="1"/>
  <c r="AA21" i="1"/>
  <c r="Z21" i="1"/>
  <c r="Y21" i="1"/>
  <c r="AA20" i="1"/>
  <c r="Z20" i="1"/>
  <c r="Y20" i="1"/>
  <c r="AA19" i="1"/>
  <c r="Z19" i="1"/>
  <c r="Y19" i="1"/>
  <c r="AG18" i="1"/>
  <c r="AG19" i="1" s="1"/>
  <c r="AA18" i="1"/>
  <c r="Z18" i="1"/>
  <c r="Y18" i="1"/>
  <c r="X18" i="1"/>
  <c r="X19" i="1" s="1"/>
  <c r="X20" i="1" s="1"/>
  <c r="X21" i="1" s="1"/>
  <c r="X22" i="1" s="1"/>
  <c r="X23" i="1" s="1"/>
  <c r="X24" i="1" s="1"/>
  <c r="X25" i="1" s="1"/>
  <c r="X26" i="1" s="1"/>
  <c r="X31" i="1" s="1"/>
  <c r="X32" i="1" s="1"/>
  <c r="X33" i="1" s="1"/>
  <c r="X34" i="1" s="1"/>
  <c r="X35" i="1" s="1"/>
  <c r="X36" i="1" s="1"/>
  <c r="X37" i="1" s="1"/>
  <c r="X38" i="1" s="1"/>
  <c r="X39" i="1" s="1"/>
  <c r="X40" i="1" s="1"/>
  <c r="X41" i="1" s="1"/>
  <c r="X42" i="1" s="1"/>
  <c r="X43" i="1" s="1"/>
  <c r="X44" i="1" s="1"/>
  <c r="X45" i="1" s="1"/>
  <c r="X46" i="1" s="1"/>
  <c r="X47" i="1" s="1"/>
  <c r="X48" i="1" s="1"/>
  <c r="X49" i="1" s="1"/>
  <c r="X50" i="1" s="1"/>
  <c r="X51" i="1" s="1"/>
  <c r="X52" i="1" s="1"/>
  <c r="X53" i="1" s="1"/>
  <c r="X54" i="1" s="1"/>
  <c r="X55" i="1" s="1"/>
  <c r="X56" i="1" s="1"/>
  <c r="X57" i="1" s="1"/>
  <c r="X58" i="1" s="1"/>
  <c r="X59" i="1" s="1"/>
  <c r="X60" i="1" s="1"/>
  <c r="X61" i="1" s="1"/>
  <c r="X62" i="1" s="1"/>
  <c r="X63" i="1" s="1"/>
  <c r="X64" i="1" s="1"/>
  <c r="X65" i="1" s="1"/>
  <c r="X66" i="1" s="1"/>
  <c r="X67" i="1" s="1"/>
  <c r="X68" i="1" s="1"/>
  <c r="X69" i="1" s="1"/>
  <c r="X70" i="1" s="1"/>
  <c r="AG17" i="1"/>
  <c r="AB17" i="1"/>
  <c r="AA17" i="1"/>
  <c r="Z17" i="1"/>
  <c r="Y17" i="1"/>
  <c r="X17" i="1"/>
  <c r="W17" i="1"/>
  <c r="W18" i="1" s="1"/>
  <c r="W19" i="1" s="1"/>
  <c r="W20" i="1" s="1"/>
  <c r="W21" i="1" s="1"/>
  <c r="W22" i="1" s="1"/>
  <c r="W23" i="1" s="1"/>
  <c r="W24" i="1" s="1"/>
  <c r="W25" i="1" s="1"/>
  <c r="W26" i="1" s="1"/>
  <c r="W31" i="1" s="1"/>
  <c r="W32" i="1" s="1"/>
  <c r="W33" i="1" s="1"/>
  <c r="W34" i="1" s="1"/>
  <c r="W35" i="1" s="1"/>
  <c r="W36" i="1" s="1"/>
  <c r="W37" i="1" s="1"/>
  <c r="W38" i="1" s="1"/>
  <c r="W39" i="1" s="1"/>
  <c r="W40" i="1" s="1"/>
  <c r="W41" i="1" s="1"/>
  <c r="W42" i="1" s="1"/>
  <c r="W43" i="1" s="1"/>
  <c r="W44" i="1" s="1"/>
  <c r="W45" i="1" s="1"/>
  <c r="W46" i="1" s="1"/>
  <c r="V17" i="1"/>
  <c r="V18" i="1" s="1"/>
  <c r="AA16" i="1"/>
  <c r="Z16" i="1"/>
  <c r="Y16" i="1"/>
  <c r="AC16" i="1" s="1"/>
  <c r="AD14" i="1"/>
  <c r="AA14" i="1"/>
  <c r="Z14" i="1"/>
  <c r="Y14" i="1"/>
  <c r="N13" i="2" l="1"/>
  <c r="F65" i="2"/>
  <c r="Q14" i="2"/>
  <c r="O8" i="2"/>
  <c r="N40" i="2"/>
  <c r="N48" i="2"/>
  <c r="P190" i="2"/>
  <c r="P38" i="2" s="1"/>
  <c r="P43" i="2" s="1"/>
  <c r="T46" i="2"/>
  <c r="L12" i="2"/>
  <c r="M10" i="2"/>
  <c r="L42" i="2"/>
  <c r="L48" i="2"/>
  <c r="Z82" i="2"/>
  <c r="S190" i="2"/>
  <c r="N17" i="2"/>
  <c r="N11" i="2"/>
  <c r="G40" i="2"/>
  <c r="T41" i="2"/>
  <c r="K14" i="2"/>
  <c r="J14" i="2" s="1"/>
  <c r="I14" i="2" s="1"/>
  <c r="H14" i="2" s="1"/>
  <c r="G14" i="2" s="1"/>
  <c r="H48" i="2"/>
  <c r="AA82" i="2"/>
  <c r="R190" i="2"/>
  <c r="P41" i="2"/>
  <c r="P42" i="2" s="1"/>
  <c r="N42" i="2"/>
  <c r="Q190" i="2"/>
  <c r="M8" i="2"/>
  <c r="N19" i="2"/>
  <c r="O20" i="2"/>
  <c r="M20" i="2"/>
  <c r="L20" i="2" s="1"/>
  <c r="K20" i="2" s="1"/>
  <c r="J20" i="2" s="1"/>
  <c r="I20" i="2" s="1"/>
  <c r="H20" i="2" s="1"/>
  <c r="G20" i="2" s="1"/>
  <c r="N21" i="2"/>
  <c r="I24" i="2"/>
  <c r="Q24" i="2"/>
  <c r="Y24" i="2"/>
  <c r="I48" i="2"/>
  <c r="G42" i="2"/>
  <c r="J48" i="2"/>
  <c r="N36" i="2"/>
  <c r="N43" i="2"/>
  <c r="G36" i="2"/>
  <c r="G43" i="2"/>
  <c r="V198" i="2"/>
  <c r="U46" i="2"/>
  <c r="J36" i="2"/>
  <c r="J43" i="2"/>
  <c r="O16" i="2"/>
  <c r="O26" i="2"/>
  <c r="O24" i="2" s="1"/>
  <c r="R41" i="2"/>
  <c r="O38" i="2"/>
  <c r="O43" i="2" s="1"/>
  <c r="N7" i="2"/>
  <c r="N9" i="2" s="1"/>
  <c r="Q41" i="2"/>
  <c r="K42" i="2"/>
  <c r="K48" i="2"/>
  <c r="S41" i="2"/>
  <c r="U41" i="2"/>
  <c r="O12" i="2"/>
  <c r="N15" i="2"/>
  <c r="P18" i="2"/>
  <c r="K43" i="2"/>
  <c r="L43" i="2"/>
  <c r="O46" i="2"/>
  <c r="P262" i="2"/>
  <c r="P39" i="2" s="1"/>
  <c r="P40" i="2" s="1"/>
  <c r="M43" i="2"/>
  <c r="P46" i="2"/>
  <c r="Q262" i="2"/>
  <c r="J39" i="2"/>
  <c r="J40" i="2" s="1"/>
  <c r="Q46" i="2"/>
  <c r="Z115" i="2"/>
  <c r="R262" i="2"/>
  <c r="S264" i="2"/>
  <c r="Q344" i="2"/>
  <c r="R346" i="2"/>
  <c r="R46" i="2"/>
  <c r="S46" i="2"/>
  <c r="O262" i="2"/>
  <c r="O39" i="2" s="1"/>
  <c r="Q337" i="2"/>
  <c r="AG20" i="1"/>
  <c r="AC18" i="1"/>
  <c r="AB18" i="1"/>
  <c r="AD18" i="1" s="1"/>
  <c r="AE18" i="1" s="1"/>
  <c r="AH18" i="1" s="1"/>
  <c r="V19" i="1"/>
  <c r="AC46" i="1"/>
  <c r="W47" i="1"/>
  <c r="AB46" i="1"/>
  <c r="AD46" i="1" s="1"/>
  <c r="AE46" i="1" s="1"/>
  <c r="AC17" i="1"/>
  <c r="AD17" i="1" s="1"/>
  <c r="AE17" i="1" s="1"/>
  <c r="AH17" i="1" s="1"/>
  <c r="AB16" i="1"/>
  <c r="AD16" i="1" s="1"/>
  <c r="AE16" i="1" s="1"/>
  <c r="AH16" i="1" s="1"/>
  <c r="O40" i="2" l="1"/>
  <c r="Q39" i="2"/>
  <c r="Q40" i="2" s="1"/>
  <c r="Q18" i="2"/>
  <c r="Q335" i="2"/>
  <c r="R337" i="2"/>
  <c r="S262" i="2"/>
  <c r="T264" i="2"/>
  <c r="O10" i="2"/>
  <c r="O17" i="2" s="1"/>
  <c r="P12" i="2"/>
  <c r="U48" i="2"/>
  <c r="Q38" i="2"/>
  <c r="Q43" i="2" s="1"/>
  <c r="W198" i="2"/>
  <c r="V46" i="2"/>
  <c r="V190" i="2"/>
  <c r="S48" i="2"/>
  <c r="Q48" i="2"/>
  <c r="R48" i="2"/>
  <c r="L10" i="2"/>
  <c r="K12" i="2"/>
  <c r="P8" i="2"/>
  <c r="O47" i="2"/>
  <c r="O48" i="2"/>
  <c r="R344" i="2"/>
  <c r="S346" i="2"/>
  <c r="P16" i="2"/>
  <c r="O42" i="2"/>
  <c r="P20" i="2"/>
  <c r="T48" i="2"/>
  <c r="R14" i="2"/>
  <c r="P48" i="2"/>
  <c r="P47" i="2"/>
  <c r="Q42" i="2"/>
  <c r="L8" i="2"/>
  <c r="M7" i="2"/>
  <c r="V20" i="1"/>
  <c r="AC19" i="1"/>
  <c r="AB19" i="1"/>
  <c r="AD19" i="1" s="1"/>
  <c r="AE19" i="1" s="1"/>
  <c r="AH19" i="1" s="1"/>
  <c r="AC47" i="1"/>
  <c r="W48" i="1"/>
  <c r="W49" i="1" s="1"/>
  <c r="AB47" i="1"/>
  <c r="AD47" i="1" s="1"/>
  <c r="AE47" i="1" s="1"/>
  <c r="AG21" i="1"/>
  <c r="O21" i="2" l="1"/>
  <c r="V48" i="2"/>
  <c r="O7" i="2"/>
  <c r="O9" i="2" s="1"/>
  <c r="X198" i="2"/>
  <c r="W190" i="2"/>
  <c r="W46" i="2"/>
  <c r="T262" i="2"/>
  <c r="U264" i="2"/>
  <c r="S14" i="2"/>
  <c r="Q16" i="2"/>
  <c r="Q8" i="2"/>
  <c r="Q47" i="2"/>
  <c r="J12" i="2"/>
  <c r="K10" i="2"/>
  <c r="R18" i="2"/>
  <c r="V41" i="2"/>
  <c r="Q12" i="2"/>
  <c r="P10" i="2"/>
  <c r="P13" i="2" s="1"/>
  <c r="Q20" i="2"/>
  <c r="O15" i="2"/>
  <c r="O19" i="2"/>
  <c r="S337" i="2"/>
  <c r="R335" i="2"/>
  <c r="S344" i="2"/>
  <c r="T346" i="2"/>
  <c r="L7" i="2"/>
  <c r="K8" i="2"/>
  <c r="O13" i="2"/>
  <c r="AG22" i="1"/>
  <c r="AC20" i="1"/>
  <c r="AB20" i="1"/>
  <c r="V21" i="1"/>
  <c r="AC49" i="1"/>
  <c r="W50" i="1"/>
  <c r="AB49" i="1"/>
  <c r="AD49" i="1" s="1"/>
  <c r="AE49" i="1" s="1"/>
  <c r="O11" i="2" l="1"/>
  <c r="I12" i="2"/>
  <c r="J10" i="2"/>
  <c r="R38" i="2"/>
  <c r="R39" i="2"/>
  <c r="T14" i="2"/>
  <c r="T337" i="2"/>
  <c r="S335" i="2"/>
  <c r="R12" i="2"/>
  <c r="Q10" i="2"/>
  <c r="Q7" i="2" s="1"/>
  <c r="Q9" i="2" s="1"/>
  <c r="U262" i="2"/>
  <c r="V264" i="2"/>
  <c r="R8" i="2"/>
  <c r="P15" i="2"/>
  <c r="P19" i="2"/>
  <c r="P7" i="2"/>
  <c r="P9" i="2" s="1"/>
  <c r="K7" i="2"/>
  <c r="J8" i="2"/>
  <c r="W41" i="2"/>
  <c r="R20" i="2"/>
  <c r="S18" i="2"/>
  <c r="P17" i="2"/>
  <c r="Y198" i="2"/>
  <c r="X190" i="2"/>
  <c r="X46" i="2"/>
  <c r="T344" i="2"/>
  <c r="U346" i="2"/>
  <c r="P21" i="2"/>
  <c r="R16" i="2"/>
  <c r="W51" i="1"/>
  <c r="W52" i="1" s="1"/>
  <c r="W53" i="1" s="1"/>
  <c r="W54" i="1" s="1"/>
  <c r="W55" i="1" s="1"/>
  <c r="W56" i="1" s="1"/>
  <c r="W57" i="1" s="1"/>
  <c r="W58" i="1" s="1"/>
  <c r="W59" i="1" s="1"/>
  <c r="W60" i="1" s="1"/>
  <c r="W61" i="1" s="1"/>
  <c r="W62" i="1" s="1"/>
  <c r="W63" i="1" s="1"/>
  <c r="W64" i="1" s="1"/>
  <c r="W65" i="1" s="1"/>
  <c r="W66" i="1" s="1"/>
  <c r="W67" i="1" s="1"/>
  <c r="W68" i="1" s="1"/>
  <c r="W69" i="1" s="1"/>
  <c r="W70" i="1" s="1"/>
  <c r="AB50" i="1"/>
  <c r="AC50" i="1"/>
  <c r="AD20" i="1"/>
  <c r="AE20" i="1" s="1"/>
  <c r="AH20" i="1" s="1"/>
  <c r="V22" i="1"/>
  <c r="AB21" i="1"/>
  <c r="AC21" i="1"/>
  <c r="AG23" i="1"/>
  <c r="R43" i="2" l="1"/>
  <c r="R47" i="2"/>
  <c r="R42" i="2"/>
  <c r="X41" i="2"/>
  <c r="X48" i="2" s="1"/>
  <c r="Q13" i="2"/>
  <c r="Q17" i="2"/>
  <c r="Z198" i="2"/>
  <c r="Y46" i="2"/>
  <c r="Y190" i="2"/>
  <c r="J7" i="2"/>
  <c r="I8" i="2"/>
  <c r="S8" i="2"/>
  <c r="R10" i="2"/>
  <c r="R7" i="2" s="1"/>
  <c r="R9" i="2" s="1"/>
  <c r="R13" i="2"/>
  <c r="S12" i="2"/>
  <c r="I10" i="2"/>
  <c r="H12" i="2"/>
  <c r="S38" i="2"/>
  <c r="S39" i="2"/>
  <c r="Q11" i="2"/>
  <c r="Q15" i="2"/>
  <c r="Q19" i="2"/>
  <c r="S16" i="2"/>
  <c r="U344" i="2"/>
  <c r="V346" i="2"/>
  <c r="T335" i="2"/>
  <c r="U337" i="2"/>
  <c r="T18" i="2"/>
  <c r="U14" i="2"/>
  <c r="W48" i="2"/>
  <c r="Q21" i="2"/>
  <c r="V262" i="2"/>
  <c r="W264" i="2"/>
  <c r="S20" i="2"/>
  <c r="P11" i="2"/>
  <c r="R40" i="2"/>
  <c r="AD50" i="1"/>
  <c r="AE50" i="1" s="1"/>
  <c r="AG24" i="1"/>
  <c r="AD21" i="1"/>
  <c r="AE21" i="1" s="1"/>
  <c r="AH21" i="1" s="1"/>
  <c r="AC22" i="1"/>
  <c r="V23" i="1"/>
  <c r="AB22" i="1"/>
  <c r="AD22" i="1" s="1"/>
  <c r="AE22" i="1" s="1"/>
  <c r="AH22" i="1" s="1"/>
  <c r="R21" i="2" l="1"/>
  <c r="Y48" i="2"/>
  <c r="X264" i="2"/>
  <c r="W262" i="2"/>
  <c r="U335" i="2"/>
  <c r="V337" i="2"/>
  <c r="T38" i="2"/>
  <c r="T39" i="2"/>
  <c r="T8" i="2"/>
  <c r="W346" i="2"/>
  <c r="V344" i="2"/>
  <c r="S40" i="2"/>
  <c r="U18" i="2"/>
  <c r="R11" i="2"/>
  <c r="R15" i="2"/>
  <c r="R19" i="2"/>
  <c r="AA198" i="2"/>
  <c r="Z190" i="2"/>
  <c r="Z46" i="2"/>
  <c r="S43" i="2"/>
  <c r="S47" i="2"/>
  <c r="S42" i="2"/>
  <c r="R17" i="2"/>
  <c r="G12" i="2"/>
  <c r="G10" i="2" s="1"/>
  <c r="H10" i="2"/>
  <c r="H8" i="2"/>
  <c r="I7" i="2"/>
  <c r="V14" i="2"/>
  <c r="T16" i="2"/>
  <c r="S17" i="2"/>
  <c r="T20" i="2"/>
  <c r="T12" i="2"/>
  <c r="S10" i="2"/>
  <c r="S7" i="2" s="1"/>
  <c r="S9" i="2" s="1"/>
  <c r="Y41" i="2"/>
  <c r="V24" i="1"/>
  <c r="AC23" i="1"/>
  <c r="AB23" i="1"/>
  <c r="AG25" i="1"/>
  <c r="S13" i="2" l="1"/>
  <c r="S21" i="2"/>
  <c r="T43" i="2"/>
  <c r="T42" i="2"/>
  <c r="T47" i="2"/>
  <c r="T10" i="2"/>
  <c r="T21" i="2" s="1"/>
  <c r="U12" i="2"/>
  <c r="G8" i="2"/>
  <c r="G7" i="2" s="1"/>
  <c r="H7" i="2"/>
  <c r="Z48" i="2"/>
  <c r="Z41" i="2"/>
  <c r="U20" i="2"/>
  <c r="AA190" i="2"/>
  <c r="AA46" i="2"/>
  <c r="X346" i="2"/>
  <c r="W344" i="2"/>
  <c r="V335" i="2"/>
  <c r="W337" i="2"/>
  <c r="U39" i="2"/>
  <c r="U38" i="2"/>
  <c r="U16" i="2"/>
  <c r="T17" i="2"/>
  <c r="T7" i="2"/>
  <c r="T9" i="2" s="1"/>
  <c r="U8" i="2"/>
  <c r="V18" i="2"/>
  <c r="Y264" i="2"/>
  <c r="X262" i="2"/>
  <c r="S11" i="2"/>
  <c r="S15" i="2"/>
  <c r="S19" i="2"/>
  <c r="W14" i="2"/>
  <c r="T40" i="2"/>
  <c r="AD23" i="1"/>
  <c r="AE23" i="1" s="1"/>
  <c r="AH23" i="1" s="1"/>
  <c r="AC24" i="1"/>
  <c r="AB24" i="1"/>
  <c r="AD24" i="1" s="1"/>
  <c r="AE24" i="1" s="1"/>
  <c r="AH24" i="1" s="1"/>
  <c r="V25" i="1"/>
  <c r="AG26" i="1"/>
  <c r="X344" i="2" l="1"/>
  <c r="Y346" i="2"/>
  <c r="AA41" i="2"/>
  <c r="X14" i="2"/>
  <c r="U43" i="2"/>
  <c r="U47" i="2"/>
  <c r="U42" i="2"/>
  <c r="V20" i="2"/>
  <c r="U10" i="2"/>
  <c r="U13" i="2" s="1"/>
  <c r="V12" i="2"/>
  <c r="Y262" i="2"/>
  <c r="Z264" i="2"/>
  <c r="W18" i="2"/>
  <c r="V16" i="2"/>
  <c r="U17" i="2"/>
  <c r="U40" i="2"/>
  <c r="T11" i="2"/>
  <c r="T15" i="2"/>
  <c r="T19" i="2"/>
  <c r="U7" i="2"/>
  <c r="U9" i="2" s="1"/>
  <c r="V8" i="2"/>
  <c r="W335" i="2"/>
  <c r="X337" i="2"/>
  <c r="T13" i="2"/>
  <c r="V39" i="2"/>
  <c r="V38" i="2"/>
  <c r="AG31" i="1"/>
  <c r="V26" i="1"/>
  <c r="AB25" i="1"/>
  <c r="AD25" i="1" s="1"/>
  <c r="AE25" i="1" s="1"/>
  <c r="AH25" i="1" s="1"/>
  <c r="AC25" i="1"/>
  <c r="Y14" i="2" l="1"/>
  <c r="W12" i="2"/>
  <c r="V10" i="2"/>
  <c r="W39" i="2"/>
  <c r="W38" i="2"/>
  <c r="U11" i="2"/>
  <c r="U15" i="2"/>
  <c r="U19" i="2"/>
  <c r="X335" i="2"/>
  <c r="Y337" i="2"/>
  <c r="W16" i="2"/>
  <c r="V17" i="2"/>
  <c r="U21" i="2"/>
  <c r="W8" i="2"/>
  <c r="W20" i="2"/>
  <c r="V21" i="2"/>
  <c r="AA48" i="2"/>
  <c r="V43" i="2"/>
  <c r="V47" i="2"/>
  <c r="V42" i="2"/>
  <c r="X18" i="2"/>
  <c r="V40" i="2"/>
  <c r="Z262" i="2"/>
  <c r="AA264" i="2"/>
  <c r="AA262" i="2" s="1"/>
  <c r="Y344" i="2"/>
  <c r="Z346" i="2"/>
  <c r="AG32" i="1"/>
  <c r="AB26" i="1"/>
  <c r="AC26" i="1"/>
  <c r="V31" i="1"/>
  <c r="Z344" i="2" l="1"/>
  <c r="AA346" i="2"/>
  <c r="AA344" i="2" s="1"/>
  <c r="W40" i="2"/>
  <c r="Y335" i="2"/>
  <c r="Z337" i="2"/>
  <c r="V15" i="2"/>
  <c r="V19" i="2"/>
  <c r="W43" i="2"/>
  <c r="W47" i="2"/>
  <c r="W42" i="2"/>
  <c r="X20" i="2"/>
  <c r="X39" i="2"/>
  <c r="X38" i="2"/>
  <c r="W10" i="2"/>
  <c r="W17" i="2" s="1"/>
  <c r="W13" i="2"/>
  <c r="X12" i="2"/>
  <c r="X16" i="2"/>
  <c r="Y18" i="2"/>
  <c r="V7" i="2"/>
  <c r="V9" i="2" s="1"/>
  <c r="X8" i="2"/>
  <c r="V13" i="2"/>
  <c r="Z14" i="2"/>
  <c r="AC31" i="1"/>
  <c r="AB31" i="1"/>
  <c r="V32" i="1"/>
  <c r="AD26" i="1"/>
  <c r="AE26" i="1" s="1"/>
  <c r="AH26" i="1" s="1"/>
  <c r="AG33" i="1"/>
  <c r="W7" i="2" l="1"/>
  <c r="W9" i="2" s="1"/>
  <c r="Y16" i="2"/>
  <c r="X21" i="2"/>
  <c r="Y20" i="2"/>
  <c r="Y39" i="2"/>
  <c r="Y38" i="2"/>
  <c r="Y12" i="2"/>
  <c r="X13" i="2"/>
  <c r="X10" i="2"/>
  <c r="X17" i="2" s="1"/>
  <c r="Y8" i="2"/>
  <c r="X7" i="2"/>
  <c r="X9" i="2" s="1"/>
  <c r="W11" i="2"/>
  <c r="W15" i="2"/>
  <c r="W19" i="2"/>
  <c r="X40" i="2"/>
  <c r="V11" i="2"/>
  <c r="X43" i="2"/>
  <c r="X47" i="2"/>
  <c r="X42" i="2"/>
  <c r="AA14" i="2"/>
  <c r="Z18" i="2"/>
  <c r="W21" i="2"/>
  <c r="AA337" i="2"/>
  <c r="AA335" i="2" s="1"/>
  <c r="Z335" i="2"/>
  <c r="AC32" i="1"/>
  <c r="AB32" i="1"/>
  <c r="V33" i="1"/>
  <c r="AG34" i="1"/>
  <c r="AD31" i="1"/>
  <c r="AE31" i="1" s="1"/>
  <c r="AH31" i="1" s="1"/>
  <c r="Y43" i="2" l="1"/>
  <c r="Y47" i="2"/>
  <c r="Y42" i="2"/>
  <c r="AA18" i="2"/>
  <c r="Y40" i="2"/>
  <c r="Z12" i="2"/>
  <c r="Y10" i="2"/>
  <c r="Y21" i="2" s="1"/>
  <c r="Z20" i="2"/>
  <c r="AA39" i="2"/>
  <c r="AA38" i="2"/>
  <c r="Z8" i="2"/>
  <c r="Z39" i="2"/>
  <c r="Z38" i="2"/>
  <c r="X11" i="2"/>
  <c r="X15" i="2"/>
  <c r="X19" i="2"/>
  <c r="Z16" i="2"/>
  <c r="AC33" i="1"/>
  <c r="AB33" i="1"/>
  <c r="V34" i="1"/>
  <c r="AG35" i="1"/>
  <c r="AD32" i="1"/>
  <c r="AE32" i="1" s="1"/>
  <c r="AH32" i="1" s="1"/>
  <c r="Y7" i="2" l="1"/>
  <c r="Y9" i="2" s="1"/>
  <c r="Y13" i="2"/>
  <c r="Y17" i="2"/>
  <c r="Z10" i="2"/>
  <c r="Z7" i="2" s="1"/>
  <c r="Z9" i="2" s="1"/>
  <c r="Z13" i="2"/>
  <c r="AA12" i="2"/>
  <c r="Z17" i="2"/>
  <c r="AA16" i="2"/>
  <c r="AA8" i="2"/>
  <c r="AA40" i="2"/>
  <c r="AA43" i="2"/>
  <c r="AA47" i="2"/>
  <c r="AA42" i="2"/>
  <c r="Z40" i="2"/>
  <c r="Z43" i="2"/>
  <c r="Z47" i="2"/>
  <c r="Z42" i="2"/>
  <c r="AA20" i="2"/>
  <c r="Y11" i="2"/>
  <c r="Y15" i="2"/>
  <c r="Y19" i="2"/>
  <c r="V35" i="1"/>
  <c r="AC34" i="1"/>
  <c r="AB34" i="1"/>
  <c r="AD34" i="1" s="1"/>
  <c r="AE34" i="1" s="1"/>
  <c r="AH34" i="1" s="1"/>
  <c r="AG36" i="1"/>
  <c r="AD33" i="1"/>
  <c r="AE33" i="1" s="1"/>
  <c r="AH33" i="1" s="1"/>
  <c r="Z21" i="2" l="1"/>
  <c r="AA10" i="2"/>
  <c r="Z11" i="2"/>
  <c r="Z15" i="2"/>
  <c r="Z19" i="2"/>
  <c r="AG37" i="1"/>
  <c r="AC35" i="1"/>
  <c r="AB35" i="1"/>
  <c r="AD35" i="1" s="1"/>
  <c r="AE35" i="1" s="1"/>
  <c r="AH35" i="1" s="1"/>
  <c r="V36" i="1"/>
  <c r="AA15" i="2" l="1"/>
  <c r="AA19" i="2"/>
  <c r="AA21" i="2"/>
  <c r="AA7" i="2"/>
  <c r="AA13" i="2"/>
  <c r="AA17" i="2"/>
  <c r="V37" i="1"/>
  <c r="AC36" i="1"/>
  <c r="AB36" i="1"/>
  <c r="AD36" i="1" s="1"/>
  <c r="AE36" i="1" s="1"/>
  <c r="AH36" i="1" s="1"/>
  <c r="AG38" i="1"/>
  <c r="AC7" i="2" l="1"/>
  <c r="AA9" i="2"/>
  <c r="AA11" i="2"/>
  <c r="AG39" i="1"/>
  <c r="AB37" i="1"/>
  <c r="V38" i="1"/>
  <c r="AC37" i="1"/>
  <c r="AC38" i="1" l="1"/>
  <c r="AB38" i="1"/>
  <c r="AD38" i="1" s="1"/>
  <c r="AE38" i="1" s="1"/>
  <c r="AH38" i="1" s="1"/>
  <c r="V39" i="1"/>
  <c r="AD37" i="1"/>
  <c r="AE37" i="1" s="1"/>
  <c r="AH37" i="1" s="1"/>
  <c r="AG40" i="1"/>
  <c r="AG41" i="1" l="1"/>
  <c r="AC39" i="1"/>
  <c r="AB39" i="1"/>
  <c r="AD39" i="1" s="1"/>
  <c r="AE39" i="1" s="1"/>
  <c r="AH39" i="1" s="1"/>
  <c r="V40" i="1"/>
  <c r="AC40" i="1" l="1"/>
  <c r="AB40" i="1"/>
  <c r="AD40" i="1" s="1"/>
  <c r="AE40" i="1" s="1"/>
  <c r="AH40" i="1" s="1"/>
  <c r="V41" i="1"/>
  <c r="AG42" i="1"/>
  <c r="AG43" i="1" l="1"/>
  <c r="AC41" i="1"/>
  <c r="AB41" i="1"/>
  <c r="AD41" i="1" s="1"/>
  <c r="AE41" i="1" s="1"/>
  <c r="AH41" i="1" s="1"/>
  <c r="V42" i="1"/>
  <c r="V43" i="1" l="1"/>
  <c r="AC42" i="1"/>
  <c r="AB42" i="1"/>
  <c r="AG44" i="1"/>
  <c r="AG45" i="1" l="1"/>
  <c r="AD42" i="1"/>
  <c r="AE42" i="1" s="1"/>
  <c r="AH42" i="1" s="1"/>
  <c r="AC43" i="1"/>
  <c r="AB43" i="1"/>
  <c r="AD43" i="1" s="1"/>
  <c r="AE43" i="1" s="1"/>
  <c r="AH43" i="1" s="1"/>
  <c r="V44" i="1"/>
  <c r="V45" i="1" l="1"/>
  <c r="AC44" i="1"/>
  <c r="AB44" i="1"/>
  <c r="AD44" i="1" s="1"/>
  <c r="AE44" i="1" s="1"/>
  <c r="AH44" i="1" s="1"/>
  <c r="AG46" i="1"/>
  <c r="AG47" i="1" l="1"/>
  <c r="AH46" i="1"/>
  <c r="V48" i="1"/>
  <c r="AB45" i="1"/>
  <c r="AC45" i="1"/>
  <c r="AD45" i="1" l="1"/>
  <c r="AE45" i="1" s="1"/>
  <c r="AH45" i="1" s="1"/>
  <c r="V51" i="1"/>
  <c r="AC48" i="1"/>
  <c r="AB48" i="1"/>
  <c r="AD48" i="1" s="1"/>
  <c r="AE48" i="1" s="1"/>
  <c r="AH47" i="1"/>
  <c r="AG48" i="1"/>
  <c r="AC51" i="1" l="1"/>
  <c r="AB51" i="1"/>
  <c r="AD51" i="1" s="1"/>
  <c r="AE51" i="1" s="1"/>
  <c r="V52" i="1"/>
  <c r="AG49" i="1"/>
  <c r="AH48" i="1"/>
  <c r="AG50" i="1" l="1"/>
  <c r="AH49" i="1"/>
  <c r="AC52" i="1"/>
  <c r="AB52" i="1"/>
  <c r="AD52" i="1" s="1"/>
  <c r="AE52" i="1" s="1"/>
  <c r="V53" i="1"/>
  <c r="AC53" i="1" l="1"/>
  <c r="AB53" i="1"/>
  <c r="AD53" i="1" s="1"/>
  <c r="AE53" i="1" s="1"/>
  <c r="V54" i="1"/>
  <c r="AH50" i="1"/>
  <c r="AG51" i="1"/>
  <c r="AG52" i="1" l="1"/>
  <c r="AH51" i="1"/>
  <c r="AC54" i="1"/>
  <c r="AB54" i="1"/>
  <c r="AD54" i="1" s="1"/>
  <c r="AE54" i="1" s="1"/>
  <c r="V55" i="1"/>
  <c r="V56" i="1" l="1"/>
  <c r="AC55" i="1"/>
  <c r="AB55" i="1"/>
  <c r="AD55" i="1" s="1"/>
  <c r="AE55" i="1" s="1"/>
  <c r="AH52" i="1"/>
  <c r="AG53" i="1"/>
  <c r="AH53" i="1" l="1"/>
  <c r="AG54" i="1"/>
  <c r="AC56" i="1"/>
  <c r="AB56" i="1"/>
  <c r="AD56" i="1" s="1"/>
  <c r="AE56" i="1" s="1"/>
  <c r="V57" i="1"/>
  <c r="AC57" i="1" l="1"/>
  <c r="AB57" i="1"/>
  <c r="AD57" i="1" s="1"/>
  <c r="AE57" i="1" s="1"/>
  <c r="V58" i="1"/>
  <c r="AG55" i="1"/>
  <c r="AH54" i="1"/>
  <c r="AH55" i="1" l="1"/>
  <c r="AG56" i="1"/>
  <c r="AB58" i="1"/>
  <c r="V59" i="1"/>
  <c r="AC58" i="1"/>
  <c r="AC59" i="1" l="1"/>
  <c r="AB59" i="1"/>
  <c r="AD59" i="1" s="1"/>
  <c r="AE59" i="1" s="1"/>
  <c r="V60" i="1"/>
  <c r="AG57" i="1"/>
  <c r="AH56" i="1"/>
  <c r="AD58" i="1"/>
  <c r="AE58" i="1" s="1"/>
  <c r="AG58" i="1" l="1"/>
  <c r="AH57" i="1"/>
  <c r="AC60" i="1"/>
  <c r="AB60" i="1"/>
  <c r="AD60" i="1" s="1"/>
  <c r="AE60" i="1" s="1"/>
  <c r="V61" i="1"/>
  <c r="AC61" i="1" l="1"/>
  <c r="AB61" i="1"/>
  <c r="AD61" i="1" s="1"/>
  <c r="AE61" i="1" s="1"/>
  <c r="V62" i="1"/>
  <c r="AH58" i="1"/>
  <c r="AG59" i="1"/>
  <c r="AG60" i="1" l="1"/>
  <c r="AH59" i="1"/>
  <c r="AC62" i="1"/>
  <c r="AB62" i="1"/>
  <c r="AD62" i="1" s="1"/>
  <c r="AE62" i="1" s="1"/>
  <c r="V63" i="1"/>
  <c r="V64" i="1" l="1"/>
  <c r="AC63" i="1"/>
  <c r="AB63" i="1"/>
  <c r="AH60" i="1"/>
  <c r="AG61" i="1"/>
  <c r="AH61" i="1" l="1"/>
  <c r="AG62" i="1"/>
  <c r="AD63" i="1"/>
  <c r="AE63" i="1" s="1"/>
  <c r="AC64" i="1"/>
  <c r="AB64" i="1"/>
  <c r="AD64" i="1" s="1"/>
  <c r="AE64" i="1" s="1"/>
  <c r="V65" i="1"/>
  <c r="AC65" i="1" l="1"/>
  <c r="AB65" i="1"/>
  <c r="AD65" i="1" s="1"/>
  <c r="AE65" i="1" s="1"/>
  <c r="V66" i="1"/>
  <c r="AG63" i="1"/>
  <c r="AH62" i="1"/>
  <c r="AH63" i="1" l="1"/>
  <c r="AG64" i="1"/>
  <c r="AB66" i="1"/>
  <c r="V67" i="1"/>
  <c r="AC66" i="1"/>
  <c r="AC67" i="1" l="1"/>
  <c r="AB67" i="1"/>
  <c r="AD67" i="1" s="1"/>
  <c r="AE67" i="1" s="1"/>
  <c r="V68" i="1"/>
  <c r="AG65" i="1"/>
  <c r="AH64" i="1"/>
  <c r="AD66" i="1"/>
  <c r="AE66" i="1" s="1"/>
  <c r="AG66" i="1" l="1"/>
  <c r="AH65" i="1"/>
  <c r="AC68" i="1"/>
  <c r="AB68" i="1"/>
  <c r="AD68" i="1" s="1"/>
  <c r="AE68" i="1" s="1"/>
  <c r="V69" i="1"/>
  <c r="AC69" i="1" l="1"/>
  <c r="AB69" i="1"/>
  <c r="AD69" i="1" s="1"/>
  <c r="AE69" i="1" s="1"/>
  <c r="V70" i="1"/>
  <c r="AH66" i="1"/>
  <c r="AG67" i="1"/>
  <c r="AG68" i="1" l="1"/>
  <c r="AH67" i="1"/>
  <c r="AC70" i="1"/>
  <c r="AB70" i="1"/>
  <c r="AD70" i="1" s="1"/>
  <c r="AE70" i="1" s="1"/>
  <c r="AH70" i="1" s="1"/>
  <c r="AH68" i="1" l="1"/>
  <c r="AG69" i="1"/>
  <c r="AH69" i="1" s="1"/>
</calcChain>
</file>

<file path=xl/sharedStrings.xml><?xml version="1.0" encoding="utf-8"?>
<sst xmlns="http://schemas.openxmlformats.org/spreadsheetml/2006/main" count="1067" uniqueCount="452">
  <si>
    <t>CNDC</t>
  </si>
  <si>
    <t>Informe de Precios de Nodo mayo - octubre 2018</t>
  </si>
  <si>
    <t>ANEXO 5F</t>
  </si>
  <si>
    <t>CARACTERISTICAS DE UNIDADES TERMICAS PARA LA TEMPERATURA MEDIA ANUAL</t>
  </si>
  <si>
    <t>TURBINAS A GAS</t>
  </si>
  <si>
    <t>Periodo mayo - octubre 2018</t>
  </si>
  <si>
    <t xml:space="preserve"> </t>
  </si>
  <si>
    <t>Página 1 de 4</t>
  </si>
  <si>
    <t>UNIDAD</t>
  </si>
  <si>
    <t>FOR</t>
  </si>
  <si>
    <t>TEMP</t>
  </si>
  <si>
    <t>POTENCIA EN BORNES</t>
  </si>
  <si>
    <t xml:space="preserve"> CP&amp;T     (1)</t>
  </si>
  <si>
    <t>POTENCIA INYECTADA</t>
  </si>
  <si>
    <t>PODER CALORIFICO</t>
  </si>
  <si>
    <t>COSTO DE COMBUSTIBLE</t>
  </si>
  <si>
    <t>RENDIMIENTO TERMICO</t>
  </si>
  <si>
    <t>O&amp;M</t>
  </si>
  <si>
    <t>REPRESENTACION LINEAL DE COSTO</t>
  </si>
  <si>
    <t>COSTO (US$/MWh)</t>
  </si>
  <si>
    <t>Eje X</t>
  </si>
  <si>
    <t>Eje Y</t>
  </si>
  <si>
    <t>Estimacion Lineal</t>
  </si>
  <si>
    <t>(MMBTU/MWh)</t>
  </si>
  <si>
    <t>Eficiencia (%)</t>
  </si>
  <si>
    <t>Tipo de Combustible</t>
  </si>
  <si>
    <t>Factor de Emisiones</t>
  </si>
  <si>
    <t>50% (2)</t>
  </si>
  <si>
    <t>% carga</t>
  </si>
  <si>
    <r>
      <rPr>
        <sz val="16"/>
        <rFont val="Calibri"/>
        <family val="2"/>
      </rPr>
      <t>η</t>
    </r>
    <r>
      <rPr>
        <vertAlign val="subscript"/>
        <sz val="16"/>
        <rFont val="Arial"/>
        <family val="2"/>
      </rPr>
      <t>m,y</t>
    </r>
  </si>
  <si>
    <t>%</t>
  </si>
  <si>
    <t xml:space="preserve"> °C</t>
  </si>
  <si>
    <t>MW</t>
  </si>
  <si>
    <t xml:space="preserve"> BTU/PC</t>
  </si>
  <si>
    <t>US$/MPC</t>
  </si>
  <si>
    <t>US$/MMBTU</t>
  </si>
  <si>
    <t>BTU/KWh</t>
  </si>
  <si>
    <t>US$/MWh</t>
  </si>
  <si>
    <t>a</t>
  </si>
  <si>
    <t>b</t>
  </si>
  <si>
    <t>Al 93%</t>
  </si>
  <si>
    <t>Al 92%</t>
  </si>
  <si>
    <t>Al 90%</t>
  </si>
  <si>
    <t>EFCO2 (tCO2/TJ)</t>
  </si>
  <si>
    <r>
      <t>EF</t>
    </r>
    <r>
      <rPr>
        <vertAlign val="subscript"/>
        <sz val="8"/>
        <rFont val="Arial"/>
        <family val="2"/>
      </rPr>
      <t>EL,m,y</t>
    </r>
  </si>
  <si>
    <t>GCH01</t>
  </si>
  <si>
    <t>Gas Natural</t>
  </si>
  <si>
    <t>GCH02</t>
  </si>
  <si>
    <t>GCH04</t>
  </si>
  <si>
    <t>GCH06</t>
  </si>
  <si>
    <t>GCH09</t>
  </si>
  <si>
    <t>GCH10</t>
  </si>
  <si>
    <t>GCH11</t>
  </si>
  <si>
    <t>GCH09COM</t>
  </si>
  <si>
    <t>GCH10COM</t>
  </si>
  <si>
    <t>SCZ01</t>
  </si>
  <si>
    <t>SCZ02</t>
  </si>
  <si>
    <t>GBE01</t>
  </si>
  <si>
    <t>Biomasa</t>
  </si>
  <si>
    <t>IAG01</t>
  </si>
  <si>
    <t>UNA01</t>
  </si>
  <si>
    <t>SBU01</t>
  </si>
  <si>
    <t>BUL01</t>
  </si>
  <si>
    <t>BUL02</t>
  </si>
  <si>
    <t>BUL03</t>
  </si>
  <si>
    <t>CAR01</t>
  </si>
  <si>
    <t>CAR02</t>
  </si>
  <si>
    <t>CAR03</t>
  </si>
  <si>
    <t>VHE01</t>
  </si>
  <si>
    <t>VHE02</t>
  </si>
  <si>
    <t>VHE03</t>
  </si>
  <si>
    <t>VHE04</t>
  </si>
  <si>
    <t>VHE05</t>
  </si>
  <si>
    <t>VHE06</t>
  </si>
  <si>
    <t>VHE07</t>
  </si>
  <si>
    <t>VHE08</t>
  </si>
  <si>
    <t>ARJ08</t>
  </si>
  <si>
    <t>ARJ09</t>
  </si>
  <si>
    <t>ARJ11</t>
  </si>
  <si>
    <t>ARJ12</t>
  </si>
  <si>
    <t>ARJ13</t>
  </si>
  <si>
    <t>ARJ14</t>
  </si>
  <si>
    <t>ARJ15</t>
  </si>
  <si>
    <t>KEN01</t>
  </si>
  <si>
    <t>KEN02</t>
  </si>
  <si>
    <t>ALT01</t>
  </si>
  <si>
    <t>ALT02</t>
  </si>
  <si>
    <t>ERI01</t>
  </si>
  <si>
    <t>ERI02</t>
  </si>
  <si>
    <t>ERI03</t>
  </si>
  <si>
    <t>ERI04</t>
  </si>
  <si>
    <t>KAR01</t>
  </si>
  <si>
    <t>SUR01</t>
  </si>
  <si>
    <t>SUR02</t>
  </si>
  <si>
    <t>SUR03</t>
  </si>
  <si>
    <t>SUR04</t>
  </si>
  <si>
    <t>WAR01</t>
  </si>
  <si>
    <t>WAR02</t>
  </si>
  <si>
    <t>WAR03</t>
  </si>
  <si>
    <t>WAR04</t>
  </si>
  <si>
    <t>WAR05</t>
  </si>
  <si>
    <t>MOS01</t>
  </si>
  <si>
    <t>Diesel Oil</t>
  </si>
  <si>
    <t>1)  Consumo propio, ventas directas y pérdidas entre bornes de generador y el SMEC</t>
  </si>
  <si>
    <t>2) Los valores en negrilla corresponden al 60%</t>
  </si>
  <si>
    <t>Scenarios. Nationally determined contribution</t>
  </si>
  <si>
    <t>Installed capacity</t>
  </si>
  <si>
    <t>Total capacity [MW]</t>
  </si>
  <si>
    <t>Fossil fuel based [MW]</t>
  </si>
  <si>
    <t>Fraction fossil fuels [%]</t>
  </si>
  <si>
    <t>Renewable energy [MW]</t>
  </si>
  <si>
    <t>Fraction renewable energy [%]</t>
  </si>
  <si>
    <t>Hydro [MW]</t>
  </si>
  <si>
    <t>Fraction hydro [%]</t>
  </si>
  <si>
    <t>Wind [MW]</t>
  </si>
  <si>
    <t>Fraction  wind [%]</t>
  </si>
  <si>
    <t>Solar [MW]</t>
  </si>
  <si>
    <t>Fraction solar [%]</t>
  </si>
  <si>
    <t>Geothermal [MW]</t>
  </si>
  <si>
    <t>Fraction geothermal [%]</t>
  </si>
  <si>
    <t>Biomass [MW]</t>
  </si>
  <si>
    <t>Fraction biomass [%]</t>
  </si>
  <si>
    <t>Capacity additions</t>
  </si>
  <si>
    <t>Total capacity additions [MW]</t>
  </si>
  <si>
    <t>Renewables [MW]</t>
  </si>
  <si>
    <t xml:space="preserve">Electricity demand  </t>
  </si>
  <si>
    <t>Electricity demand [MWh]</t>
  </si>
  <si>
    <t>Transmission and distribution losses [%]</t>
  </si>
  <si>
    <t>Total electricity demand [MWh]</t>
  </si>
  <si>
    <t>Total generation [MWh]</t>
  </si>
  <si>
    <t>Renewable energy generation [MWh]</t>
  </si>
  <si>
    <t>Fossil fuel based generation [MWh]</t>
  </si>
  <si>
    <t>Electricity surplus [MWh]</t>
  </si>
  <si>
    <t>Grid emission factor</t>
  </si>
  <si>
    <r>
      <t>Greenhouse gas emissions 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0"/>
        <rFont val="Arial"/>
        <family val="2"/>
      </rPr>
      <t>e]</t>
    </r>
  </si>
  <si>
    <r>
      <t>Average operting margin emission factor 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0"/>
        <rFont val="Arial"/>
        <family val="2"/>
      </rPr>
      <t>e/MWh]</t>
    </r>
  </si>
  <si>
    <r>
      <t>Simple operating margin emission factor 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0"/>
        <rFont val="Arial"/>
        <family val="2"/>
      </rPr>
      <t>e/MWh]</t>
    </r>
  </si>
  <si>
    <t>Capacity additions 2018 - 2030</t>
  </si>
  <si>
    <r>
      <t xml:space="preserve">Plant         
   </t>
    </r>
    <r>
      <rPr>
        <sz val="10"/>
        <rFont val="Arial"/>
        <family val="2"/>
      </rPr>
      <t xml:space="preserve">  Unit</t>
    </r>
  </si>
  <si>
    <t>Commissioning date</t>
  </si>
  <si>
    <r>
      <t>Capacity</t>
    </r>
    <r>
      <rPr>
        <sz val="10"/>
        <rFont val="Arial"/>
        <family val="2"/>
      </rPr>
      <t xml:space="preserve"> [MW]</t>
    </r>
  </si>
  <si>
    <t>Capacity factor</t>
  </si>
  <si>
    <r>
      <t xml:space="preserve">Emission factor 
</t>
    </r>
    <r>
      <rPr>
        <sz val="10"/>
        <rFont val="Arial"/>
        <family val="2"/>
      </rPr>
      <t>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0"/>
        <rFont val="Arial"/>
        <family val="2"/>
      </rPr>
      <t>/MWh]</t>
    </r>
  </si>
  <si>
    <r>
      <t xml:space="preserve">Generation </t>
    </r>
    <r>
      <rPr>
        <sz val="10"/>
        <rFont val="Arial"/>
        <family val="2"/>
      </rPr>
      <t>[MWh]</t>
    </r>
  </si>
  <si>
    <t>Natural gas</t>
  </si>
  <si>
    <t>Entre Ríos</t>
  </si>
  <si>
    <t>CCERI3</t>
  </si>
  <si>
    <t>CCERI4</t>
  </si>
  <si>
    <t>CCERI5</t>
  </si>
  <si>
    <t>Del Sur</t>
  </si>
  <si>
    <t>CCSUR1</t>
  </si>
  <si>
    <t>CCSUR2</t>
  </si>
  <si>
    <t>CCSUR3</t>
  </si>
  <si>
    <t>CCSUR4</t>
  </si>
  <si>
    <t>Warnes</t>
  </si>
  <si>
    <t>CCWAR1</t>
  </si>
  <si>
    <t>CCWAR2</t>
  </si>
  <si>
    <t>CCWAR3</t>
  </si>
  <si>
    <t>CCWAR4</t>
  </si>
  <si>
    <t>Guaracachi</t>
  </si>
  <si>
    <t>Santa Cruz</t>
  </si>
  <si>
    <t>Carrasco</t>
  </si>
  <si>
    <t>Natural Gas A</t>
  </si>
  <si>
    <t>Natural Gas B</t>
  </si>
  <si>
    <r>
      <t xml:space="preserve">Plant         
</t>
    </r>
    <r>
      <rPr>
        <sz val="10"/>
        <rFont val="Arial"/>
        <family val="2"/>
      </rPr>
      <t xml:space="preserve">     Unit</t>
    </r>
  </si>
  <si>
    <t>Hydropower</t>
  </si>
  <si>
    <t>San José</t>
  </si>
  <si>
    <t>San Jose I</t>
  </si>
  <si>
    <t>San José II</t>
  </si>
  <si>
    <t>Sehuencas</t>
  </si>
  <si>
    <t>Juntas</t>
  </si>
  <si>
    <t>Umapalca</t>
  </si>
  <si>
    <t>Palillada</t>
  </si>
  <si>
    <t>Ivirizu</t>
  </si>
  <si>
    <t>Banda Azul</t>
  </si>
  <si>
    <t>Pequenas centrales</t>
  </si>
  <si>
    <t>Carrizal</t>
  </si>
  <si>
    <t>Cambari</t>
  </si>
  <si>
    <t>Cuenca Corani</t>
  </si>
  <si>
    <t>Moliineros</t>
  </si>
  <si>
    <t>Rositas</t>
  </si>
  <si>
    <t>Icla</t>
  </si>
  <si>
    <t>Margarita</t>
  </si>
  <si>
    <t>Río Grande (excl. Juntas)</t>
  </si>
  <si>
    <t>Otras  nuevas plantas</t>
  </si>
  <si>
    <t>Cachuela Esperanza</t>
  </si>
  <si>
    <t>El Bala</t>
  </si>
  <si>
    <t>Hydro A</t>
  </si>
  <si>
    <t>Hydro B</t>
  </si>
  <si>
    <t>Hydro C</t>
  </si>
  <si>
    <t>Wind</t>
  </si>
  <si>
    <t>El Dorado</t>
  </si>
  <si>
    <t>La Ventolera</t>
  </si>
  <si>
    <t>San Julián</t>
  </si>
  <si>
    <t>Warnes I</t>
  </si>
  <si>
    <t>Warnes II</t>
  </si>
  <si>
    <t>Wind A</t>
  </si>
  <si>
    <t>Wind B</t>
  </si>
  <si>
    <t>Wind C</t>
  </si>
  <si>
    <t>Solar PV</t>
  </si>
  <si>
    <t>Oruro</t>
  </si>
  <si>
    <t>Oruro I</t>
  </si>
  <si>
    <t>Uyuni</t>
  </si>
  <si>
    <t>Yunchará</t>
  </si>
  <si>
    <t>Riberalta - Guayamerin</t>
  </si>
  <si>
    <t>Solar A</t>
  </si>
  <si>
    <t>Solar B</t>
  </si>
  <si>
    <t>Geothermal</t>
  </si>
  <si>
    <t>Laguna Colorada</t>
  </si>
  <si>
    <t xml:space="preserve">Laguna Colorada </t>
  </si>
  <si>
    <t>Biomass</t>
  </si>
  <si>
    <t>San Buenaventura</t>
  </si>
  <si>
    <t>Cobija</t>
  </si>
  <si>
    <t>Riberalta</t>
  </si>
  <si>
    <t>Existing plants</t>
  </si>
  <si>
    <r>
      <t xml:space="preserve">Emission factor (2017)
</t>
    </r>
    <r>
      <rPr>
        <sz val="10"/>
        <rFont val="Arial"/>
        <family val="2"/>
      </rPr>
      <t>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0"/>
        <rFont val="Arial"/>
        <family val="2"/>
      </rPr>
      <t>/MWh]</t>
    </r>
  </si>
  <si>
    <t>El Alto</t>
  </si>
  <si>
    <t>ALT1</t>
  </si>
  <si>
    <t>ALT2</t>
  </si>
  <si>
    <t>Aranjuez</t>
  </si>
  <si>
    <t>ARJ1</t>
  </si>
  <si>
    <t>ARJ2</t>
  </si>
  <si>
    <t>ARJ3</t>
  </si>
  <si>
    <t>ARJ5</t>
  </si>
  <si>
    <t>ARJ6</t>
  </si>
  <si>
    <t>ARJ8</t>
  </si>
  <si>
    <t>ARJ9</t>
  </si>
  <si>
    <t>ARJ10</t>
  </si>
  <si>
    <t>Bulo Bulo</t>
  </si>
  <si>
    <t>BUL1</t>
  </si>
  <si>
    <t>BUL2</t>
  </si>
  <si>
    <t>BUL3</t>
  </si>
  <si>
    <t>CAR1</t>
  </si>
  <si>
    <t>CAR2</t>
  </si>
  <si>
    <t>CAR3</t>
  </si>
  <si>
    <t>GCH1</t>
  </si>
  <si>
    <t>GCH2</t>
  </si>
  <si>
    <t>GCH4</t>
  </si>
  <si>
    <t>GCH6</t>
  </si>
  <si>
    <t>GCH7</t>
  </si>
  <si>
    <t>GCH9</t>
  </si>
  <si>
    <t>GCH12</t>
  </si>
  <si>
    <t>Karachipampa</t>
  </si>
  <si>
    <t>KAR1</t>
  </si>
  <si>
    <t>Kenko</t>
  </si>
  <si>
    <t>KEN1</t>
  </si>
  <si>
    <t>KEN2</t>
  </si>
  <si>
    <t>SCZ1</t>
  </si>
  <si>
    <t>SCZ2</t>
  </si>
  <si>
    <t>Valle Hermoso (VHE)</t>
  </si>
  <si>
    <t>VHE1</t>
  </si>
  <si>
    <t>VHE2</t>
  </si>
  <si>
    <t>VHE3</t>
  </si>
  <si>
    <t>VHE4</t>
  </si>
  <si>
    <t>VHE5</t>
  </si>
  <si>
    <t>VHE6</t>
  </si>
  <si>
    <t>VHE7</t>
  </si>
  <si>
    <t>VHE8</t>
  </si>
  <si>
    <t>Angostura</t>
  </si>
  <si>
    <t>ANG1</t>
  </si>
  <si>
    <t>ANG2</t>
  </si>
  <si>
    <t>ANG3</t>
  </si>
  <si>
    <t>Botijlaca</t>
  </si>
  <si>
    <t>BOT1</t>
  </si>
  <si>
    <t>BOT2</t>
  </si>
  <si>
    <t>BOT3</t>
  </si>
  <si>
    <t>Cahua</t>
  </si>
  <si>
    <t>CAH1</t>
  </si>
  <si>
    <t>CAH2</t>
  </si>
  <si>
    <t>Carabuco</t>
  </si>
  <si>
    <t>CRB</t>
  </si>
  <si>
    <t>Chojlla</t>
  </si>
  <si>
    <t>1998/2002</t>
  </si>
  <si>
    <t>CHJ1y2</t>
  </si>
  <si>
    <t>CHJ</t>
  </si>
  <si>
    <t>Choquetanga</t>
  </si>
  <si>
    <t>CHO1</t>
  </si>
  <si>
    <t>CHO2</t>
  </si>
  <si>
    <t>CHO3</t>
  </si>
  <si>
    <t>Chururaqui</t>
  </si>
  <si>
    <t>CHU1</t>
  </si>
  <si>
    <t>CHU2</t>
  </si>
  <si>
    <t>Corani</t>
  </si>
  <si>
    <t>COR1234</t>
  </si>
  <si>
    <t>1967/1980</t>
  </si>
  <si>
    <t>Cuticucho</t>
  </si>
  <si>
    <t>CUT1</t>
  </si>
  <si>
    <t>CUT2</t>
  </si>
  <si>
    <t>CUT3</t>
  </si>
  <si>
    <t>CUT4</t>
  </si>
  <si>
    <t>CUT5</t>
  </si>
  <si>
    <t>Harca</t>
  </si>
  <si>
    <t>HAR1</t>
  </si>
  <si>
    <t>HAR2</t>
  </si>
  <si>
    <t>Huaji</t>
  </si>
  <si>
    <t>HUA1</t>
  </si>
  <si>
    <t>HUA2</t>
  </si>
  <si>
    <t>Kanata</t>
  </si>
  <si>
    <t>KAN1</t>
  </si>
  <si>
    <t>Kilpani</t>
  </si>
  <si>
    <t>KIL123</t>
  </si>
  <si>
    <t>1936/1942/2001</t>
  </si>
  <si>
    <t>Landara</t>
  </si>
  <si>
    <t>LAN123</t>
  </si>
  <si>
    <t>Miguilla</t>
  </si>
  <si>
    <t>MIG1</t>
  </si>
  <si>
    <t>MIG2</t>
  </si>
  <si>
    <t>Misicuni</t>
  </si>
  <si>
    <t xml:space="preserve">MIS </t>
  </si>
  <si>
    <t>Punutuma</t>
  </si>
  <si>
    <t>PUN1</t>
  </si>
  <si>
    <t>Quehata</t>
  </si>
  <si>
    <t>QUE01</t>
  </si>
  <si>
    <t>QUE02</t>
  </si>
  <si>
    <t>Sainani</t>
  </si>
  <si>
    <t>SAI1</t>
  </si>
  <si>
    <t>San Jacinto</t>
  </si>
  <si>
    <t>SJA01</t>
  </si>
  <si>
    <t>SJA02</t>
  </si>
  <si>
    <t>Santa Isabel</t>
  </si>
  <si>
    <t>SIS12345</t>
  </si>
  <si>
    <t>1973/1981/1983/2004</t>
  </si>
  <si>
    <t>Santa Rosa</t>
  </si>
  <si>
    <t>SRO1</t>
  </si>
  <si>
    <t>SRO2</t>
  </si>
  <si>
    <t>Tiquimani</t>
  </si>
  <si>
    <t>TIQ1</t>
  </si>
  <si>
    <t>Yanacachi</t>
  </si>
  <si>
    <t xml:space="preserve">YAN </t>
  </si>
  <si>
    <t>Zongo</t>
  </si>
  <si>
    <t>ZON1</t>
  </si>
  <si>
    <r>
      <t xml:space="preserve">Generation </t>
    </r>
    <r>
      <rPr>
        <sz val="10"/>
        <rFont val="Arial"/>
        <family val="2"/>
      </rPr>
      <t>[MWh/y]</t>
    </r>
  </si>
  <si>
    <t>Guabirá</t>
  </si>
  <si>
    <t>GBE1</t>
  </si>
  <si>
    <t>Qollpana</t>
  </si>
  <si>
    <t>QOL Fase I</t>
  </si>
  <si>
    <t>QOL Fase II</t>
  </si>
  <si>
    <t>Adiciones de proyectos (1999 - 2021)</t>
  </si>
  <si>
    <t>Unidad</t>
  </si>
  <si>
    <t>Fecha Puesta en Marcha</t>
  </si>
  <si>
    <t>Capacidad (MW)</t>
  </si>
  <si>
    <t>Tecnologia</t>
  </si>
  <si>
    <t>Proyecto MDL</t>
  </si>
  <si>
    <t>Hydro</t>
  </si>
  <si>
    <t>NO</t>
  </si>
  <si>
    <t xml:space="preserve">Umapalca </t>
  </si>
  <si>
    <t>Eolico</t>
  </si>
  <si>
    <t>Planta Piloto Goetermica</t>
  </si>
  <si>
    <t>Geotermico</t>
  </si>
  <si>
    <t>CCSUR10</t>
  </si>
  <si>
    <t>Thermal</t>
  </si>
  <si>
    <t>CCWAR20</t>
  </si>
  <si>
    <t>CCERI50</t>
  </si>
  <si>
    <t>CCSUR20</t>
  </si>
  <si>
    <t>CCWAR10</t>
  </si>
  <si>
    <t>CCERI40</t>
  </si>
  <si>
    <t>CCERI30</t>
  </si>
  <si>
    <t>CCWAR40</t>
  </si>
  <si>
    <t>CCWAR30</t>
  </si>
  <si>
    <t>AGU01</t>
  </si>
  <si>
    <t>CCSUR40</t>
  </si>
  <si>
    <t>CCSUR30</t>
  </si>
  <si>
    <t>San José 2</t>
  </si>
  <si>
    <t>San Julian</t>
  </si>
  <si>
    <t>Yunchara</t>
  </si>
  <si>
    <t>Solar</t>
  </si>
  <si>
    <t>Hidro</t>
  </si>
  <si>
    <t>QOLLPANA II</t>
  </si>
  <si>
    <t>Termico</t>
  </si>
  <si>
    <t>QOLLPANA I</t>
  </si>
  <si>
    <t>ALT 1</t>
  </si>
  <si>
    <t>Ciclo Comb. (GCH 12)</t>
  </si>
  <si>
    <t>SI</t>
  </si>
  <si>
    <t>VHE 5,6,7,8</t>
  </si>
  <si>
    <t>Car 03</t>
  </si>
  <si>
    <t>Moxos</t>
  </si>
  <si>
    <t>Arj 13-14-15</t>
  </si>
  <si>
    <t>QUEHATA</t>
  </si>
  <si>
    <t>Guabira Energia (GE)</t>
  </si>
  <si>
    <t>GCH 11</t>
  </si>
  <si>
    <t>Arj 9-10-11-12</t>
  </si>
  <si>
    <t xml:space="preserve">Santa Isabel SIS5 </t>
  </si>
  <si>
    <t xml:space="preserve">Landara LAN1and3 </t>
  </si>
  <si>
    <t xml:space="preserve">Kilpani  KIL3 </t>
  </si>
  <si>
    <t>CECBB1 &amp; 2</t>
  </si>
  <si>
    <t>Oruro II</t>
  </si>
  <si>
    <t>GENERACION (MWh)</t>
  </si>
  <si>
    <t>CENTRALES HIDROELECTRICAS</t>
  </si>
  <si>
    <t>CORANI</t>
  </si>
  <si>
    <t>SANTA ISABEL</t>
  </si>
  <si>
    <t>ZONGO</t>
  </si>
  <si>
    <t>TIQUIMANI</t>
  </si>
  <si>
    <t>BOTIJLACA</t>
  </si>
  <si>
    <t>CUTICUCHO</t>
  </si>
  <si>
    <t>SANTA ROSA</t>
  </si>
  <si>
    <t>SAINANI</t>
  </si>
  <si>
    <t>CHURURAQUI</t>
  </si>
  <si>
    <t>HARCA</t>
  </si>
  <si>
    <t>CAHUA</t>
  </si>
  <si>
    <t>HUAJI</t>
  </si>
  <si>
    <t>MIGUILLA</t>
  </si>
  <si>
    <t>ANGOSTURA</t>
  </si>
  <si>
    <t>CHOQUETANGA</t>
  </si>
  <si>
    <t>CARABUCO</t>
  </si>
  <si>
    <t>CHOJLLA Antigua</t>
  </si>
  <si>
    <t>CHOJLLA</t>
  </si>
  <si>
    <t>YANACACHI</t>
  </si>
  <si>
    <t>YAN</t>
  </si>
  <si>
    <t>KANATA</t>
  </si>
  <si>
    <t>KILPANI</t>
  </si>
  <si>
    <t>LANDARA</t>
  </si>
  <si>
    <t>PUNUTUMA</t>
  </si>
  <si>
    <t>SAN JACINTO</t>
  </si>
  <si>
    <t>MISICUNI</t>
  </si>
  <si>
    <t>MIS</t>
  </si>
  <si>
    <t>PARQUES EÓLICOS</t>
  </si>
  <si>
    <t>QOLLPANA</t>
  </si>
  <si>
    <t>PLANTAS SOLARES</t>
  </si>
  <si>
    <t>YUNCHARA</t>
  </si>
  <si>
    <t>YUN</t>
  </si>
  <si>
    <t>CENTRALES TERMOELECTRICAS</t>
  </si>
  <si>
    <t>GUARACACHI</t>
  </si>
  <si>
    <t>SANTA CRUZ</t>
  </si>
  <si>
    <t>EASBA</t>
  </si>
  <si>
    <t>ARANJUEZ</t>
  </si>
  <si>
    <t>ARJ01</t>
  </si>
  <si>
    <t>ARJ02</t>
  </si>
  <si>
    <t>ARJ03</t>
  </si>
  <si>
    <t>KARACHIPAMPA</t>
  </si>
  <si>
    <t>KENKO</t>
  </si>
  <si>
    <t>VALLE HERMOSO</t>
  </si>
  <si>
    <t>VHE12345678</t>
  </si>
  <si>
    <t>CARRASCO</t>
  </si>
  <si>
    <t>CAR123</t>
  </si>
  <si>
    <t>C.EL ALTO</t>
  </si>
  <si>
    <t>BULO BULO</t>
  </si>
  <si>
    <t>GUABIRA</t>
  </si>
  <si>
    <t>GBE</t>
  </si>
  <si>
    <t>IAG</t>
  </si>
  <si>
    <t>ENTRE RIOS</t>
  </si>
  <si>
    <t>DEL SUR</t>
  </si>
  <si>
    <t>WARNES</t>
  </si>
  <si>
    <t>ENDE GEN.</t>
  </si>
  <si>
    <t>MOX</t>
  </si>
  <si>
    <t>Total Generación bruta</t>
  </si>
  <si>
    <t>Unidades MDL</t>
  </si>
  <si>
    <t>Total Unidades MDL</t>
  </si>
  <si>
    <t xml:space="preserve">Unidades LCMR </t>
  </si>
  <si>
    <t>Hidroelectricas</t>
  </si>
  <si>
    <t>Eolicas</t>
  </si>
  <si>
    <t>Solares</t>
  </si>
  <si>
    <t>Total Unidades LCMR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</si>
</sst>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_-;\-* #,##0.00_-;_-* &quot;-&quot;??_-;_-@_-"/>
    <numFmt numFmtId="164" formatCode="0.0%"/>
    <numFmt numFmtId="165" formatCode="0.0"/>
    <numFmt numFmtId="166" formatCode="0.0000"/>
    <numFmt numFmtId="167" formatCode="0.000"/>
    <numFmt numFmtId="168" formatCode="_(* #,##0.00_);_(* \(#,##0.00\);_(* &quot;-&quot;??_);_(@_)"/>
    <numFmt numFmtId="169" formatCode="_(* #,##0_);_(* \(#,##0\);_(* &quot;-&quot;??_);_(@_)"/>
    <numFmt numFmtId="170" formatCode="mm/yyyy"/>
    <numFmt numFmtId="171" formatCode="_(* #,##0_);_(* \(#,##0\);_(* &quot;-&quot;_);_(@_)"/>
    <numFmt numFmtId="172" formatCode="0.000000000"/>
  </numFmts>
  <fonts count="2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9"/>
      <name val="Arial"/>
      <family val="2"/>
    </font>
    <font>
      <b/>
      <i/>
      <sz val="12"/>
      <name val="Arial"/>
      <family val="2"/>
    </font>
    <font>
      <b/>
      <i/>
      <sz val="11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16"/>
      <name val="Calibri"/>
      <family val="2"/>
    </font>
    <font>
      <vertAlign val="subscript"/>
      <sz val="16"/>
      <name val="Arial"/>
      <family val="2"/>
    </font>
    <font>
      <b/>
      <sz val="8"/>
      <name val="Arial"/>
      <family val="2"/>
    </font>
    <font>
      <vertAlign val="subscript"/>
      <sz val="8"/>
      <name val="Arial"/>
      <family val="2"/>
    </font>
    <font>
      <sz val="8"/>
      <color theme="1"/>
      <name val="Calibri"/>
      <family val="2"/>
      <scheme val="minor"/>
    </font>
    <font>
      <b/>
      <i/>
      <sz val="10"/>
      <name val="Arial"/>
      <family val="2"/>
    </font>
    <font>
      <i/>
      <sz val="10"/>
      <name val="Arial"/>
      <family val="2"/>
    </font>
    <font>
      <b/>
      <sz val="18"/>
      <color rgb="FF996633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0"/>
      <name val="ARIAL NARROW"/>
      <family val="2"/>
    </font>
    <font>
      <b/>
      <sz val="10"/>
      <name val="Arial"/>
      <family val="2"/>
    </font>
    <font>
      <b/>
      <i/>
      <sz val="7"/>
      <name val="Arial"/>
      <family val="2"/>
    </font>
    <font>
      <i/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3" fillId="0" borderId="0"/>
  </cellStyleXfs>
  <cellXfs count="363">
    <xf numFmtId="0" fontId="0" fillId="0" borderId="0" xfId="0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0" fontId="4" fillId="0" borderId="1" xfId="2" applyFont="1" applyBorder="1" applyAlignment="1">
      <alignment horizontal="right"/>
    </xf>
    <xf numFmtId="0" fontId="4" fillId="0" borderId="0" xfId="2" applyFont="1" applyBorder="1" applyAlignment="1">
      <alignment horizontal="right"/>
    </xf>
    <xf numFmtId="0" fontId="3" fillId="0" borderId="0" xfId="0" applyFont="1" applyFill="1"/>
    <xf numFmtId="0" fontId="4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center" vertical="center" wrapText="1"/>
    </xf>
    <xf numFmtId="9" fontId="8" fillId="0" borderId="0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3" fillId="3" borderId="10" xfId="0" applyFont="1" applyFill="1" applyBorder="1"/>
    <xf numFmtId="0" fontId="3" fillId="3" borderId="1" xfId="0" applyFont="1" applyFill="1" applyBorder="1"/>
    <xf numFmtId="0" fontId="16" fillId="3" borderId="1" xfId="0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/>
    </xf>
    <xf numFmtId="0" fontId="12" fillId="3" borderId="11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/>
    <xf numFmtId="0" fontId="3" fillId="2" borderId="6" xfId="0" applyFont="1" applyFill="1" applyBorder="1"/>
    <xf numFmtId="0" fontId="3" fillId="2" borderId="4" xfId="0" applyFont="1" applyFill="1" applyBorder="1"/>
    <xf numFmtId="0" fontId="3" fillId="2" borderId="12" xfId="0" applyFont="1" applyFill="1" applyBorder="1"/>
    <xf numFmtId="1" fontId="3" fillId="2" borderId="0" xfId="0" applyNumberFormat="1" applyFont="1" applyFill="1" applyAlignment="1">
      <alignment horizontal="center"/>
    </xf>
    <xf numFmtId="2" fontId="3" fillId="2" borderId="0" xfId="0" applyNumberFormat="1" applyFont="1" applyFill="1" applyAlignment="1">
      <alignment horizontal="center" vertical="center"/>
    </xf>
    <xf numFmtId="1" fontId="3" fillId="2" borderId="0" xfId="0" applyNumberFormat="1" applyFont="1" applyFill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/>
    </xf>
    <xf numFmtId="166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167" fontId="3" fillId="2" borderId="0" xfId="0" applyNumberFormat="1" applyFont="1" applyFill="1" applyAlignment="1">
      <alignment horizontal="center" vertical="center"/>
    </xf>
    <xf numFmtId="9" fontId="16" fillId="2" borderId="8" xfId="0" applyNumberFormat="1" applyFont="1" applyFill="1" applyBorder="1" applyAlignment="1">
      <alignment horizontal="center" vertical="center" wrapText="1"/>
    </xf>
    <xf numFmtId="9" fontId="16" fillId="2" borderId="0" xfId="0" applyNumberFormat="1" applyFont="1" applyFill="1" applyBorder="1" applyAlignment="1">
      <alignment horizontal="center" vertical="center" wrapText="1"/>
    </xf>
    <xf numFmtId="1" fontId="12" fillId="2" borderId="0" xfId="0" applyNumberFormat="1" applyFont="1" applyFill="1" applyBorder="1" applyAlignment="1">
      <alignment horizontal="center" vertical="center"/>
    </xf>
    <xf numFmtId="9" fontId="12" fillId="2" borderId="9" xfId="1" applyFont="1" applyFill="1" applyBorder="1" applyAlignment="1">
      <alignment horizontal="center"/>
    </xf>
    <xf numFmtId="9" fontId="12" fillId="2" borderId="8" xfId="1" applyFont="1" applyFill="1" applyBorder="1" applyAlignment="1">
      <alignment horizontal="center"/>
    </xf>
    <xf numFmtId="2" fontId="18" fillId="2" borderId="0" xfId="0" applyNumberFormat="1" applyFont="1" applyFill="1" applyBorder="1" applyAlignment="1">
      <alignment horizontal="center" vertical="center"/>
    </xf>
    <xf numFmtId="2" fontId="12" fillId="2" borderId="13" xfId="0" applyNumberFormat="1" applyFont="1" applyFill="1" applyBorder="1" applyAlignment="1">
      <alignment horizontal="center"/>
    </xf>
    <xf numFmtId="2" fontId="12" fillId="2" borderId="0" xfId="0" applyNumberFormat="1" applyFont="1" applyFill="1" applyBorder="1" applyAlignment="1">
      <alignment horizontal="center"/>
    </xf>
    <xf numFmtId="0" fontId="3" fillId="2" borderId="9" xfId="0" applyFont="1" applyFill="1" applyBorder="1"/>
    <xf numFmtId="0" fontId="3" fillId="2" borderId="13" xfId="0" applyFont="1" applyFill="1" applyBorder="1"/>
    <xf numFmtId="0" fontId="3" fillId="2" borderId="0" xfId="0" applyFont="1" applyFill="1" applyAlignment="1">
      <alignment horizontal="center"/>
    </xf>
    <xf numFmtId="2" fontId="3" fillId="0" borderId="0" xfId="0" applyNumberFormat="1" applyFont="1" applyFill="1"/>
    <xf numFmtId="1" fontId="3" fillId="2" borderId="0" xfId="0" applyNumberFormat="1" applyFont="1" applyFill="1" applyBorder="1" applyAlignment="1">
      <alignment horizontal="center"/>
    </xf>
    <xf numFmtId="2" fontId="3" fillId="2" borderId="0" xfId="0" applyNumberFormat="1" applyFont="1" applyFill="1" applyBorder="1" applyAlignment="1">
      <alignment horizontal="center" vertical="center"/>
    </xf>
    <xf numFmtId="166" fontId="3" fillId="2" borderId="0" xfId="0" applyNumberFormat="1" applyFont="1" applyFill="1" applyBorder="1" applyAlignment="1">
      <alignment horizontal="center" vertical="center"/>
    </xf>
    <xf numFmtId="3" fontId="3" fillId="2" borderId="0" xfId="0" applyNumberFormat="1" applyFont="1" applyFill="1" applyBorder="1" applyAlignment="1">
      <alignment horizontal="center" vertical="center"/>
    </xf>
    <xf numFmtId="3" fontId="19" fillId="2" borderId="0" xfId="0" applyNumberFormat="1" applyFont="1" applyFill="1" applyAlignment="1">
      <alignment horizontal="center" vertical="center"/>
    </xf>
    <xf numFmtId="1" fontId="3" fillId="2" borderId="0" xfId="0" applyNumberFormat="1" applyFont="1" applyFill="1" applyBorder="1" applyAlignment="1">
      <alignment horizontal="center" vertical="center"/>
    </xf>
    <xf numFmtId="9" fontId="16" fillId="2" borderId="10" xfId="0" applyNumberFormat="1" applyFont="1" applyFill="1" applyBorder="1" applyAlignment="1">
      <alignment horizontal="center" vertical="center" wrapText="1"/>
    </xf>
    <xf numFmtId="9" fontId="16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/>
    </xf>
    <xf numFmtId="9" fontId="12" fillId="2" borderId="11" xfId="1" applyFont="1" applyFill="1" applyBorder="1" applyAlignment="1">
      <alignment horizontal="center"/>
    </xf>
    <xf numFmtId="9" fontId="12" fillId="2" borderId="10" xfId="1" applyFont="1" applyFill="1" applyBorder="1" applyAlignment="1">
      <alignment horizontal="center"/>
    </xf>
    <xf numFmtId="2" fontId="18" fillId="2" borderId="1" xfId="0" applyNumberFormat="1" applyFont="1" applyFill="1" applyBorder="1" applyAlignment="1">
      <alignment horizontal="center" vertical="center"/>
    </xf>
    <xf numFmtId="2" fontId="12" fillId="2" borderId="14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left"/>
    </xf>
    <xf numFmtId="1" fontId="20" fillId="0" borderId="0" xfId="0" quotePrefix="1" applyNumberFormat="1" applyFont="1" applyFill="1" applyAlignment="1">
      <alignment horizontal="left"/>
    </xf>
    <xf numFmtId="0" fontId="21" fillId="2" borderId="0" xfId="3" applyFont="1" applyFill="1"/>
    <xf numFmtId="0" fontId="1" fillId="2" borderId="0" xfId="3" applyFill="1"/>
    <xf numFmtId="0" fontId="2" fillId="2" borderId="0" xfId="3" applyFont="1" applyFill="1" applyBorder="1" applyAlignment="1">
      <alignment wrapText="1"/>
    </xf>
    <xf numFmtId="0" fontId="2" fillId="2" borderId="15" xfId="3" applyFont="1" applyFill="1" applyBorder="1" applyAlignment="1">
      <alignment wrapText="1"/>
    </xf>
    <xf numFmtId="0" fontId="2" fillId="4" borderId="16" xfId="3" applyFont="1" applyFill="1" applyBorder="1" applyAlignment="1"/>
    <xf numFmtId="0" fontId="2" fillId="4" borderId="16" xfId="3" applyFont="1" applyFill="1" applyBorder="1" applyAlignment="1">
      <alignment wrapText="1"/>
    </xf>
    <xf numFmtId="0" fontId="2" fillId="4" borderId="17" xfId="3" applyFont="1" applyFill="1" applyBorder="1" applyAlignment="1">
      <alignment wrapText="1"/>
    </xf>
    <xf numFmtId="0" fontId="2" fillId="2" borderId="0" xfId="3" applyFont="1" applyFill="1" applyBorder="1" applyAlignment="1">
      <alignment horizontal="left" indent="1"/>
    </xf>
    <xf numFmtId="0" fontId="2" fillId="5" borderId="16" xfId="3" applyFont="1" applyFill="1" applyBorder="1" applyAlignment="1">
      <alignment horizontal="left" indent="1"/>
    </xf>
    <xf numFmtId="0" fontId="2" fillId="5" borderId="16" xfId="3" applyFont="1" applyFill="1" applyBorder="1" applyAlignment="1">
      <alignment wrapText="1"/>
    </xf>
    <xf numFmtId="169" fontId="2" fillId="5" borderId="17" xfId="4" applyNumberFormat="1" applyFont="1" applyFill="1" applyBorder="1" applyAlignment="1">
      <alignment wrapText="1"/>
    </xf>
    <xf numFmtId="0" fontId="1" fillId="2" borderId="0" xfId="3" applyFont="1" applyFill="1"/>
    <xf numFmtId="169" fontId="1" fillId="2" borderId="0" xfId="3" applyNumberFormat="1" applyFont="1" applyFill="1"/>
    <xf numFmtId="0" fontId="1" fillId="2" borderId="0" xfId="3" applyFill="1" applyBorder="1" applyAlignment="1">
      <alignment horizontal="left" indent="1"/>
    </xf>
    <xf numFmtId="0" fontId="1" fillId="2" borderId="15" xfId="3" applyFont="1" applyFill="1" applyBorder="1" applyAlignment="1">
      <alignment wrapText="1"/>
    </xf>
    <xf numFmtId="0" fontId="1" fillId="5" borderId="16" xfId="3" applyFill="1" applyBorder="1" applyAlignment="1">
      <alignment horizontal="left" indent="1"/>
    </xf>
    <xf numFmtId="0" fontId="1" fillId="5" borderId="16" xfId="3" applyFont="1" applyFill="1" applyBorder="1" applyAlignment="1">
      <alignment wrapText="1"/>
    </xf>
    <xf numFmtId="169" fontId="1" fillId="5" borderId="17" xfId="4" applyNumberFormat="1" applyFont="1" applyFill="1" applyBorder="1" applyAlignment="1">
      <alignment wrapText="1"/>
    </xf>
    <xf numFmtId="0" fontId="2" fillId="6" borderId="16" xfId="3" applyFont="1" applyFill="1" applyBorder="1" applyAlignment="1">
      <alignment horizontal="left" indent="1"/>
    </xf>
    <xf numFmtId="0" fontId="2" fillId="6" borderId="16" xfId="3" applyFont="1" applyFill="1" applyBorder="1" applyAlignment="1">
      <alignment wrapText="1"/>
    </xf>
    <xf numFmtId="169" fontId="2" fillId="6" borderId="17" xfId="4" applyNumberFormat="1" applyFont="1" applyFill="1" applyBorder="1" applyAlignment="1">
      <alignment wrapText="1"/>
    </xf>
    <xf numFmtId="9" fontId="2" fillId="6" borderId="17" xfId="1" applyFont="1" applyFill="1" applyBorder="1" applyAlignment="1">
      <alignment wrapText="1"/>
    </xf>
    <xf numFmtId="0" fontId="1" fillId="6" borderId="16" xfId="3" applyFont="1" applyFill="1" applyBorder="1" applyAlignment="1">
      <alignment wrapText="1"/>
    </xf>
    <xf numFmtId="0" fontId="2" fillId="6" borderId="17" xfId="3" applyFont="1" applyFill="1" applyBorder="1" applyAlignment="1">
      <alignment wrapText="1"/>
    </xf>
    <xf numFmtId="9" fontId="1" fillId="2" borderId="0" xfId="3" applyNumberFormat="1" applyFill="1"/>
    <xf numFmtId="0" fontId="1" fillId="2" borderId="0" xfId="3" applyFill="1" applyBorder="1" applyAlignment="1">
      <alignment horizontal="left" indent="2"/>
    </xf>
    <xf numFmtId="0" fontId="1" fillId="5" borderId="16" xfId="3" applyFill="1" applyBorder="1" applyAlignment="1">
      <alignment horizontal="left" indent="2"/>
    </xf>
    <xf numFmtId="0" fontId="1" fillId="5" borderId="18" xfId="3" applyFont="1" applyFill="1" applyBorder="1" applyAlignment="1">
      <alignment wrapText="1"/>
    </xf>
    <xf numFmtId="0" fontId="2" fillId="5" borderId="17" xfId="3" applyFont="1" applyFill="1" applyBorder="1" applyAlignment="1">
      <alignment wrapText="1"/>
    </xf>
    <xf numFmtId="9" fontId="0" fillId="5" borderId="17" xfId="1" applyFont="1" applyFill="1" applyBorder="1" applyAlignment="1">
      <alignment wrapText="1"/>
    </xf>
    <xf numFmtId="169" fontId="1" fillId="5" borderId="17" xfId="3" applyNumberFormat="1" applyFont="1" applyFill="1" applyBorder="1" applyAlignment="1">
      <alignment wrapText="1"/>
    </xf>
    <xf numFmtId="9" fontId="0" fillId="2" borderId="15" xfId="1" applyFont="1" applyFill="1" applyBorder="1" applyAlignment="1">
      <alignment wrapText="1"/>
    </xf>
    <xf numFmtId="9" fontId="0" fillId="5" borderId="16" xfId="1" applyFont="1" applyFill="1" applyBorder="1" applyAlignment="1">
      <alignment wrapText="1"/>
    </xf>
    <xf numFmtId="9" fontId="0" fillId="5" borderId="18" xfId="1" applyFont="1" applyFill="1" applyBorder="1" applyAlignment="1">
      <alignment wrapText="1"/>
    </xf>
    <xf numFmtId="169" fontId="2" fillId="5" borderId="17" xfId="3" applyNumberFormat="1" applyFont="1" applyFill="1" applyBorder="1" applyAlignment="1">
      <alignment wrapText="1"/>
    </xf>
    <xf numFmtId="9" fontId="1" fillId="5" borderId="17" xfId="1" applyFont="1" applyFill="1" applyBorder="1" applyAlignment="1">
      <alignment wrapText="1"/>
    </xf>
    <xf numFmtId="0" fontId="2" fillId="4" borderId="18" xfId="3" applyFont="1" applyFill="1" applyBorder="1" applyAlignment="1"/>
    <xf numFmtId="0" fontId="2" fillId="4" borderId="19" xfId="3" applyFont="1" applyFill="1" applyBorder="1" applyAlignment="1">
      <alignment wrapText="1"/>
    </xf>
    <xf numFmtId="0" fontId="2" fillId="4" borderId="18" xfId="3" applyFont="1" applyFill="1" applyBorder="1" applyAlignment="1">
      <alignment wrapText="1"/>
    </xf>
    <xf numFmtId="0" fontId="2" fillId="5" borderId="18" xfId="3" applyFont="1" applyFill="1" applyBorder="1" applyAlignment="1">
      <alignment horizontal="left"/>
    </xf>
    <xf numFmtId="0" fontId="2" fillId="5" borderId="19" xfId="3" applyFont="1" applyFill="1" applyBorder="1" applyAlignment="1">
      <alignment wrapText="1"/>
    </xf>
    <xf numFmtId="0" fontId="2" fillId="5" borderId="18" xfId="3" applyFont="1" applyFill="1" applyBorder="1" applyAlignment="1">
      <alignment wrapText="1"/>
    </xf>
    <xf numFmtId="0" fontId="1" fillId="5" borderId="18" xfId="3" applyFill="1" applyBorder="1" applyAlignment="1">
      <alignment horizontal="left"/>
    </xf>
    <xf numFmtId="0" fontId="1" fillId="5" borderId="19" xfId="3" applyFont="1" applyFill="1" applyBorder="1" applyAlignment="1">
      <alignment wrapText="1"/>
    </xf>
    <xf numFmtId="0" fontId="1" fillId="5" borderId="19" xfId="3" applyFill="1" applyBorder="1" applyAlignment="1">
      <alignment horizontal="left"/>
    </xf>
    <xf numFmtId="0" fontId="1" fillId="5" borderId="17" xfId="3" applyFont="1" applyFill="1" applyBorder="1" applyAlignment="1">
      <alignment wrapText="1"/>
    </xf>
    <xf numFmtId="0" fontId="1" fillId="2" borderId="0" xfId="3" applyFill="1" applyBorder="1"/>
    <xf numFmtId="0" fontId="1" fillId="2" borderId="0" xfId="3" applyFont="1" applyFill="1" applyBorder="1" applyAlignment="1">
      <alignment horizontal="left" wrapText="1" indent="1"/>
    </xf>
    <xf numFmtId="0" fontId="1" fillId="5" borderId="18" xfId="3" applyFont="1" applyFill="1" applyBorder="1" applyAlignment="1">
      <alignment horizontal="left"/>
    </xf>
    <xf numFmtId="9" fontId="1" fillId="5" borderId="17" xfId="3" applyNumberFormat="1" applyFont="1" applyFill="1" applyBorder="1" applyAlignment="1">
      <alignment wrapText="1"/>
    </xf>
    <xf numFmtId="0" fontId="2" fillId="2" borderId="0" xfId="3" applyFont="1" applyFill="1" applyBorder="1" applyAlignment="1">
      <alignment horizontal="left" wrapText="1" indent="1"/>
    </xf>
    <xf numFmtId="9" fontId="1" fillId="2" borderId="0" xfId="3" applyNumberFormat="1" applyFont="1" applyFill="1" applyBorder="1" applyAlignment="1">
      <alignment wrapText="1"/>
    </xf>
    <xf numFmtId="169" fontId="1" fillId="2" borderId="0" xfId="3" applyNumberFormat="1" applyFont="1" applyFill="1" applyBorder="1" applyAlignment="1">
      <alignment wrapText="1"/>
    </xf>
    <xf numFmtId="169" fontId="2" fillId="4" borderId="17" xfId="4" applyNumberFormat="1" applyFont="1" applyFill="1" applyBorder="1" applyAlignment="1">
      <alignment wrapText="1"/>
    </xf>
    <xf numFmtId="0" fontId="1" fillId="2" borderId="15" xfId="3" applyFill="1" applyBorder="1" applyAlignment="1">
      <alignment horizontal="left" indent="1"/>
    </xf>
    <xf numFmtId="0" fontId="1" fillId="5" borderId="19" xfId="3" applyFill="1" applyBorder="1" applyAlignment="1">
      <alignment horizontal="left" indent="1"/>
    </xf>
    <xf numFmtId="0" fontId="1" fillId="5" borderId="18" xfId="3" applyFill="1" applyBorder="1" applyAlignment="1">
      <alignment horizontal="left" indent="1"/>
    </xf>
    <xf numFmtId="169" fontId="1" fillId="5" borderId="17" xfId="3" applyNumberFormat="1" applyFill="1" applyBorder="1"/>
    <xf numFmtId="9" fontId="0" fillId="5" borderId="17" xfId="1" applyFont="1" applyFill="1" applyBorder="1"/>
    <xf numFmtId="169" fontId="0" fillId="5" borderId="17" xfId="1" applyNumberFormat="1" applyFont="1" applyFill="1" applyBorder="1"/>
    <xf numFmtId="0" fontId="2" fillId="5" borderId="19" xfId="3" applyFont="1" applyFill="1" applyBorder="1" applyAlignment="1">
      <alignment horizontal="left"/>
    </xf>
    <xf numFmtId="169" fontId="0" fillId="5" borderId="18" xfId="1" applyNumberFormat="1" applyFont="1" applyFill="1" applyBorder="1"/>
    <xf numFmtId="9" fontId="0" fillId="2" borderId="0" xfId="1" applyFont="1" applyFill="1" applyBorder="1"/>
    <xf numFmtId="168" fontId="0" fillId="5" borderId="17" xfId="1" applyNumberFormat="1" applyFont="1" applyFill="1" applyBorder="1"/>
    <xf numFmtId="0" fontId="2" fillId="5" borderId="19" xfId="3" applyFont="1" applyFill="1" applyBorder="1" applyAlignment="1">
      <alignment horizontal="left" vertical="top" wrapText="1" indent="1"/>
    </xf>
    <xf numFmtId="165" fontId="2" fillId="5" borderId="16" xfId="3" applyNumberFormat="1" applyFont="1" applyFill="1" applyBorder="1" applyAlignment="1">
      <alignment horizontal="center" wrapText="1"/>
    </xf>
    <xf numFmtId="165" fontId="2" fillId="5" borderId="18" xfId="3" applyNumberFormat="1" applyFont="1" applyFill="1" applyBorder="1" applyAlignment="1">
      <alignment horizontal="center" wrapText="1"/>
    </xf>
    <xf numFmtId="0" fontId="2" fillId="5" borderId="17" xfId="3" applyFont="1" applyFill="1" applyBorder="1" applyAlignment="1">
      <alignment vertical="center" wrapText="1"/>
    </xf>
    <xf numFmtId="0" fontId="2" fillId="5" borderId="17" xfId="3" applyFont="1" applyFill="1" applyBorder="1" applyAlignment="1">
      <alignment horizontal="center" vertical="center" wrapText="1"/>
    </xf>
    <xf numFmtId="0" fontId="2" fillId="5" borderId="17" xfId="3" applyFont="1" applyFill="1" applyBorder="1" applyAlignment="1">
      <alignment horizontal="left" vertical="center" wrapText="1"/>
    </xf>
    <xf numFmtId="165" fontId="2" fillId="5" borderId="17" xfId="3" applyNumberFormat="1" applyFont="1" applyFill="1" applyBorder="1" applyAlignment="1">
      <alignment horizontal="center" vertical="center" wrapText="1"/>
    </xf>
    <xf numFmtId="0" fontId="1" fillId="2" borderId="0" xfId="3" applyFill="1" applyAlignment="1">
      <alignment vertical="center"/>
    </xf>
    <xf numFmtId="0" fontId="2" fillId="7" borderId="19" xfId="3" applyFont="1" applyFill="1" applyBorder="1"/>
    <xf numFmtId="0" fontId="2" fillId="7" borderId="16" xfId="3" applyFont="1" applyFill="1" applyBorder="1"/>
    <xf numFmtId="169" fontId="2" fillId="7" borderId="16" xfId="4" applyNumberFormat="1" applyFont="1" applyFill="1" applyBorder="1"/>
    <xf numFmtId="0" fontId="2" fillId="8" borderId="19" xfId="3" applyFont="1" applyFill="1" applyBorder="1" applyAlignment="1">
      <alignment horizontal="left" indent="1"/>
    </xf>
    <xf numFmtId="0" fontId="2" fillId="8" borderId="20" xfId="3" applyFont="1" applyFill="1" applyBorder="1" applyAlignment="1">
      <alignment horizontal="left" indent="1"/>
    </xf>
    <xf numFmtId="169" fontId="0" fillId="8" borderId="17" xfId="4" applyNumberFormat="1" applyFont="1" applyFill="1" applyBorder="1"/>
    <xf numFmtId="0" fontId="1" fillId="2" borderId="19" xfId="3" applyFill="1" applyBorder="1" applyAlignment="1">
      <alignment horizontal="left" indent="2"/>
    </xf>
    <xf numFmtId="0" fontId="1" fillId="2" borderId="17" xfId="3" applyFill="1" applyBorder="1" applyAlignment="1">
      <alignment horizontal="center" vertical="center"/>
    </xf>
    <xf numFmtId="165" fontId="1" fillId="2" borderId="20" xfId="3" applyNumberFormat="1" applyFill="1" applyBorder="1" applyAlignment="1">
      <alignment horizontal="right" indent="2"/>
    </xf>
    <xf numFmtId="2" fontId="1" fillId="2" borderId="20" xfId="3" applyNumberFormat="1" applyFill="1" applyBorder="1" applyAlignment="1">
      <alignment horizontal="right" indent="2"/>
    </xf>
    <xf numFmtId="169" fontId="0" fillId="2" borderId="17" xfId="4" applyNumberFormat="1" applyFont="1" applyFill="1" applyBorder="1"/>
    <xf numFmtId="165" fontId="1" fillId="2" borderId="17" xfId="3" applyNumberFormat="1" applyFill="1" applyBorder="1"/>
    <xf numFmtId="2" fontId="1" fillId="2" borderId="17" xfId="3" applyNumberFormat="1" applyFill="1" applyBorder="1"/>
    <xf numFmtId="0" fontId="2" fillId="5" borderId="17" xfId="3" applyFont="1" applyFill="1" applyBorder="1" applyAlignment="1">
      <alignment horizontal="left" wrapText="1" indent="1"/>
    </xf>
    <xf numFmtId="0" fontId="2" fillId="5" borderId="17" xfId="3" applyFont="1" applyFill="1" applyBorder="1" applyAlignment="1">
      <alignment horizontal="center" wrapText="1"/>
    </xf>
    <xf numFmtId="0" fontId="2" fillId="5" borderId="17" xfId="3" applyFont="1" applyFill="1" applyBorder="1" applyAlignment="1">
      <alignment horizontal="left" vertical="center" wrapText="1" indent="1"/>
    </xf>
    <xf numFmtId="165" fontId="2" fillId="5" borderId="17" xfId="3" applyNumberFormat="1" applyFont="1" applyFill="1" applyBorder="1" applyAlignment="1">
      <alignment horizontal="center" wrapText="1"/>
    </xf>
    <xf numFmtId="0" fontId="2" fillId="9" borderId="17" xfId="3" applyFont="1" applyFill="1" applyBorder="1"/>
    <xf numFmtId="169" fontId="2" fillId="9" borderId="17" xfId="4" applyNumberFormat="1" applyFont="1" applyFill="1" applyBorder="1"/>
    <xf numFmtId="0" fontId="1" fillId="10" borderId="17" xfId="3" applyFill="1" applyBorder="1" applyAlignment="1">
      <alignment horizontal="left" indent="1"/>
    </xf>
    <xf numFmtId="169" fontId="0" fillId="10" borderId="17" xfId="4" applyNumberFormat="1" applyFont="1" applyFill="1" applyBorder="1"/>
    <xf numFmtId="0" fontId="1" fillId="2" borderId="17" xfId="3" applyFill="1" applyBorder="1" applyAlignment="1">
      <alignment horizontal="left" indent="2"/>
    </xf>
    <xf numFmtId="0" fontId="1" fillId="2" borderId="17" xfId="3" applyFill="1" applyBorder="1" applyAlignment="1">
      <alignment horizontal="center"/>
    </xf>
    <xf numFmtId="165" fontId="1" fillId="10" borderId="17" xfId="3" applyNumberFormat="1" applyFill="1" applyBorder="1" applyAlignment="1">
      <alignment horizontal="left" indent="1"/>
    </xf>
    <xf numFmtId="2" fontId="1" fillId="2" borderId="17" xfId="3" applyNumberFormat="1" applyFill="1" applyBorder="1" applyAlignment="1">
      <alignment horizontal="center"/>
    </xf>
    <xf numFmtId="0" fontId="1" fillId="2" borderId="0" xfId="3" applyFill="1" applyBorder="1" applyAlignment="1">
      <alignment horizontal="center"/>
    </xf>
    <xf numFmtId="169" fontId="0" fillId="2" borderId="0" xfId="4" applyNumberFormat="1" applyFont="1" applyFill="1" applyBorder="1"/>
    <xf numFmtId="0" fontId="2" fillId="9" borderId="19" xfId="3" applyFont="1" applyFill="1" applyBorder="1"/>
    <xf numFmtId="0" fontId="2" fillId="9" borderId="16" xfId="3" applyFont="1" applyFill="1" applyBorder="1"/>
    <xf numFmtId="169" fontId="2" fillId="9" borderId="18" xfId="4" applyNumberFormat="1" applyFont="1" applyFill="1" applyBorder="1"/>
    <xf numFmtId="0" fontId="1" fillId="10" borderId="17" xfId="3" applyFill="1" applyBorder="1" applyAlignment="1">
      <alignment horizontal="center"/>
    </xf>
    <xf numFmtId="165" fontId="1" fillId="2" borderId="17" xfId="3" applyNumberFormat="1" applyFill="1" applyBorder="1" applyAlignment="1">
      <alignment horizontal="center"/>
    </xf>
    <xf numFmtId="0" fontId="1" fillId="2" borderId="0" xfId="3" applyFill="1" applyBorder="1" applyAlignment="1">
      <alignment horizontal="center" vertical="center"/>
    </xf>
    <xf numFmtId="165" fontId="1" fillId="2" borderId="0" xfId="3" applyNumberFormat="1" applyFill="1" applyBorder="1" applyAlignment="1">
      <alignment horizontal="center"/>
    </xf>
    <xf numFmtId="0" fontId="1" fillId="2" borderId="0" xfId="3" applyFont="1" applyFill="1" applyBorder="1" applyAlignment="1">
      <alignment horizontal="left" indent="1"/>
    </xf>
    <xf numFmtId="168" fontId="1" fillId="2" borderId="0" xfId="4" applyFont="1" applyFill="1" applyBorder="1" applyAlignment="1">
      <alignment horizontal="right"/>
    </xf>
    <xf numFmtId="168" fontId="0" fillId="2" borderId="0" xfId="4" applyFont="1" applyFill="1"/>
    <xf numFmtId="168" fontId="1" fillId="2" borderId="0" xfId="3" applyNumberFormat="1" applyFill="1"/>
    <xf numFmtId="2" fontId="1" fillId="8" borderId="20" xfId="3" applyNumberFormat="1" applyFont="1" applyFill="1" applyBorder="1" applyAlignment="1">
      <alignment horizontal="center"/>
    </xf>
    <xf numFmtId="169" fontId="1" fillId="2" borderId="0" xfId="3" applyNumberFormat="1" applyFill="1"/>
    <xf numFmtId="0" fontId="1" fillId="2" borderId="19" xfId="3" applyFill="1" applyBorder="1" applyAlignment="1">
      <alignment horizontal="center"/>
    </xf>
    <xf numFmtId="0" fontId="1" fillId="2" borderId="20" xfId="3" applyFill="1" applyBorder="1" applyAlignment="1">
      <alignment horizontal="left" indent="2"/>
    </xf>
    <xf numFmtId="2" fontId="1" fillId="2" borderId="20" xfId="3" applyNumberFormat="1" applyFont="1" applyFill="1" applyBorder="1" applyAlignment="1">
      <alignment horizontal="center"/>
    </xf>
    <xf numFmtId="0" fontId="2" fillId="8" borderId="20" xfId="3" applyFont="1" applyFill="1" applyBorder="1" applyAlignment="1">
      <alignment horizontal="center"/>
    </xf>
    <xf numFmtId="169" fontId="0" fillId="2" borderId="21" xfId="4" applyNumberFormat="1" applyFont="1" applyFill="1" applyBorder="1"/>
    <xf numFmtId="0" fontId="2" fillId="8" borderId="19" xfId="3" applyFont="1" applyFill="1" applyBorder="1" applyAlignment="1">
      <alignment horizontal="center"/>
    </xf>
    <xf numFmtId="169" fontId="2" fillId="8" borderId="17" xfId="4" applyNumberFormat="1" applyFont="1" applyFill="1" applyBorder="1"/>
    <xf numFmtId="169" fontId="0" fillId="2" borderId="22" xfId="4" applyNumberFormat="1" applyFont="1" applyFill="1" applyBorder="1"/>
    <xf numFmtId="169" fontId="0" fillId="2" borderId="23" xfId="4" applyNumberFormat="1" applyFont="1" applyFill="1" applyBorder="1"/>
    <xf numFmtId="0" fontId="2" fillId="8" borderId="20" xfId="3" applyFont="1" applyFill="1" applyBorder="1" applyAlignment="1">
      <alignment horizontal="right" indent="1"/>
    </xf>
    <xf numFmtId="169" fontId="0" fillId="8" borderId="22" xfId="4" applyNumberFormat="1" applyFont="1" applyFill="1" applyBorder="1"/>
    <xf numFmtId="169" fontId="0" fillId="2" borderId="18" xfId="4" applyNumberFormat="1" applyFont="1" applyFill="1" applyBorder="1"/>
    <xf numFmtId="0" fontId="1" fillId="2" borderId="16" xfId="3" applyFill="1" applyBorder="1" applyAlignment="1">
      <alignment horizontal="left" indent="2"/>
    </xf>
    <xf numFmtId="0" fontId="1" fillId="2" borderId="7" xfId="3" applyFill="1" applyBorder="1" applyAlignment="1">
      <alignment horizontal="left" indent="2"/>
    </xf>
    <xf numFmtId="0" fontId="1" fillId="2" borderId="0" xfId="3" applyFont="1" applyFill="1" applyBorder="1" applyAlignment="1">
      <alignment horizontal="left" indent="2"/>
    </xf>
    <xf numFmtId="165" fontId="1" fillId="2" borderId="0" xfId="3" applyNumberFormat="1" applyFill="1" applyBorder="1"/>
    <xf numFmtId="165" fontId="1" fillId="10" borderId="20" xfId="3" applyNumberFormat="1" applyFill="1" applyBorder="1" applyAlignment="1">
      <alignment horizontal="right" indent="2"/>
    </xf>
    <xf numFmtId="1" fontId="1" fillId="2" borderId="20" xfId="3" applyNumberFormat="1" applyFill="1" applyBorder="1" applyAlignment="1">
      <alignment horizontal="right" indent="2"/>
    </xf>
    <xf numFmtId="165" fontId="1" fillId="10" borderId="17" xfId="3" applyNumberFormat="1" applyFill="1" applyBorder="1" applyAlignment="1">
      <alignment horizontal="right" indent="1"/>
    </xf>
    <xf numFmtId="0" fontId="1" fillId="2" borderId="16" xfId="3" applyFill="1" applyBorder="1"/>
    <xf numFmtId="0" fontId="1" fillId="2" borderId="16" xfId="3" applyFill="1" applyBorder="1" applyAlignment="1">
      <alignment horizontal="center"/>
    </xf>
    <xf numFmtId="0" fontId="2" fillId="9" borderId="16" xfId="3" applyFont="1" applyFill="1" applyBorder="1" applyAlignment="1">
      <alignment horizontal="center"/>
    </xf>
    <xf numFmtId="0" fontId="1" fillId="2" borderId="17" xfId="3" applyFont="1" applyFill="1" applyBorder="1" applyAlignment="1">
      <alignment horizontal="center" wrapText="1"/>
    </xf>
    <xf numFmtId="0" fontId="1" fillId="2" borderId="16" xfId="3" applyFont="1" applyFill="1" applyBorder="1" applyAlignment="1">
      <alignment horizontal="center" wrapText="1"/>
    </xf>
    <xf numFmtId="0" fontId="1" fillId="2" borderId="16" xfId="3" applyFill="1" applyBorder="1" applyAlignment="1">
      <alignment horizontal="center" vertical="center"/>
    </xf>
    <xf numFmtId="0" fontId="1" fillId="0" borderId="0" xfId="3"/>
    <xf numFmtId="0" fontId="1" fillId="0" borderId="0" xfId="3" applyAlignment="1">
      <alignment horizontal="center"/>
    </xf>
    <xf numFmtId="0" fontId="2" fillId="3" borderId="24" xfId="3" applyFont="1" applyFill="1" applyBorder="1" applyAlignment="1">
      <alignment horizontal="center" vertical="center"/>
    </xf>
    <xf numFmtId="0" fontId="2" fillId="3" borderId="5" xfId="3" applyFont="1" applyFill="1" applyBorder="1" applyAlignment="1">
      <alignment horizontal="center" vertical="center" wrapText="1"/>
    </xf>
    <xf numFmtId="0" fontId="2" fillId="3" borderId="25" xfId="3" applyFont="1" applyFill="1" applyBorder="1" applyAlignment="1">
      <alignment horizontal="center" vertical="center" wrapText="1"/>
    </xf>
    <xf numFmtId="0" fontId="1" fillId="0" borderId="8" xfId="3" applyFont="1" applyFill="1" applyBorder="1"/>
    <xf numFmtId="170" fontId="1" fillId="0" borderId="0" xfId="3" applyNumberFormat="1" applyFont="1" applyFill="1" applyBorder="1" applyAlignment="1">
      <alignment horizontal="center"/>
    </xf>
    <xf numFmtId="43" fontId="1" fillId="0" borderId="0" xfId="5" applyFont="1" applyFill="1" applyBorder="1" applyAlignment="1">
      <alignment horizontal="center"/>
    </xf>
    <xf numFmtId="0" fontId="1" fillId="0" borderId="0" xfId="3" applyFont="1" applyFill="1" applyBorder="1"/>
    <xf numFmtId="0" fontId="1" fillId="0" borderId="13" xfId="3" applyFont="1" applyFill="1" applyBorder="1" applyAlignment="1">
      <alignment horizontal="center"/>
    </xf>
    <xf numFmtId="1" fontId="1" fillId="0" borderId="8" xfId="3" applyNumberFormat="1" applyFont="1" applyFill="1" applyBorder="1"/>
    <xf numFmtId="0" fontId="1" fillId="0" borderId="10" xfId="3" applyFont="1" applyFill="1" applyBorder="1"/>
    <xf numFmtId="170" fontId="1" fillId="0" borderId="1" xfId="3" applyNumberFormat="1" applyFont="1" applyFill="1" applyBorder="1" applyAlignment="1">
      <alignment horizontal="center"/>
    </xf>
    <xf numFmtId="43" fontId="1" fillId="0" borderId="1" xfId="5" applyFont="1" applyFill="1" applyBorder="1" applyAlignment="1">
      <alignment horizontal="center"/>
    </xf>
    <xf numFmtId="0" fontId="1" fillId="0" borderId="1" xfId="3" applyFont="1" applyFill="1" applyBorder="1"/>
    <xf numFmtId="0" fontId="1" fillId="2" borderId="4" xfId="3" applyFont="1" applyFill="1" applyBorder="1"/>
    <xf numFmtId="170" fontId="1" fillId="2" borderId="2" xfId="3" applyNumberFormat="1" applyFont="1" applyFill="1" applyBorder="1" applyAlignment="1">
      <alignment horizontal="center"/>
    </xf>
    <xf numFmtId="43" fontId="1" fillId="2" borderId="2" xfId="5" applyFont="1" applyFill="1" applyBorder="1" applyAlignment="1">
      <alignment horizontal="center"/>
    </xf>
    <xf numFmtId="0" fontId="1" fillId="2" borderId="2" xfId="3" applyFont="1" applyFill="1" applyBorder="1" applyAlignment="1">
      <alignment horizontal="center"/>
    </xf>
    <xf numFmtId="0" fontId="1" fillId="2" borderId="13" xfId="3" applyFont="1" applyFill="1" applyBorder="1" applyAlignment="1">
      <alignment horizontal="center"/>
    </xf>
    <xf numFmtId="0" fontId="1" fillId="2" borderId="8" xfId="3" applyFont="1" applyFill="1" applyBorder="1"/>
    <xf numFmtId="170" fontId="1" fillId="2" borderId="0" xfId="3" applyNumberFormat="1" applyFont="1" applyFill="1" applyBorder="1" applyAlignment="1">
      <alignment horizontal="center"/>
    </xf>
    <xf numFmtId="43" fontId="1" fillId="2" borderId="0" xfId="5" applyFont="1" applyFill="1" applyBorder="1" applyAlignment="1">
      <alignment horizontal="center"/>
    </xf>
    <xf numFmtId="0" fontId="1" fillId="2" borderId="0" xfId="3" applyFont="1" applyFill="1" applyBorder="1" applyAlignment="1">
      <alignment horizontal="center"/>
    </xf>
    <xf numFmtId="1" fontId="1" fillId="2" borderId="8" xfId="3" applyNumberFormat="1" applyFont="1" applyFill="1" applyBorder="1"/>
    <xf numFmtId="0" fontId="2" fillId="3" borderId="24" xfId="3" applyFont="1" applyFill="1" applyBorder="1"/>
    <xf numFmtId="170" fontId="2" fillId="3" borderId="5" xfId="3" applyNumberFormat="1" applyFont="1" applyFill="1" applyBorder="1" applyAlignment="1">
      <alignment horizontal="center"/>
    </xf>
    <xf numFmtId="43" fontId="2" fillId="3" borderId="5" xfId="5" applyFont="1" applyFill="1" applyBorder="1" applyAlignment="1">
      <alignment horizontal="center"/>
    </xf>
    <xf numFmtId="0" fontId="2" fillId="3" borderId="5" xfId="3" applyFont="1" applyFill="1" applyBorder="1" applyAlignment="1">
      <alignment horizontal="center"/>
    </xf>
    <xf numFmtId="0" fontId="2" fillId="3" borderId="25" xfId="3" applyFont="1" applyFill="1" applyBorder="1" applyAlignment="1">
      <alignment horizontal="center"/>
    </xf>
    <xf numFmtId="0" fontId="2" fillId="3" borderId="4" xfId="3" applyFont="1" applyFill="1" applyBorder="1"/>
    <xf numFmtId="170" fontId="2" fillId="3" borderId="2" xfId="3" applyNumberFormat="1" applyFont="1" applyFill="1" applyBorder="1" applyAlignment="1">
      <alignment horizontal="center"/>
    </xf>
    <xf numFmtId="43" fontId="2" fillId="3" borderId="2" xfId="5" applyFont="1" applyFill="1" applyBorder="1" applyAlignment="1">
      <alignment horizontal="center"/>
    </xf>
    <xf numFmtId="0" fontId="2" fillId="3" borderId="2" xfId="3" applyFont="1" applyFill="1" applyBorder="1" applyAlignment="1">
      <alignment horizontal="center"/>
    </xf>
    <xf numFmtId="0" fontId="2" fillId="3" borderId="12" xfId="3" applyFont="1" applyFill="1" applyBorder="1" applyAlignment="1">
      <alignment horizontal="center"/>
    </xf>
    <xf numFmtId="0" fontId="2" fillId="3" borderId="10" xfId="3" applyFont="1" applyFill="1" applyBorder="1"/>
    <xf numFmtId="170" fontId="2" fillId="3" borderId="1" xfId="3" applyNumberFormat="1" applyFont="1" applyFill="1" applyBorder="1" applyAlignment="1">
      <alignment horizontal="center"/>
    </xf>
    <xf numFmtId="43" fontId="2" fillId="3" borderId="1" xfId="5" applyFont="1" applyFill="1" applyBorder="1" applyAlignment="1">
      <alignment horizontal="center"/>
    </xf>
    <xf numFmtId="0" fontId="2" fillId="3" borderId="1" xfId="3" applyFont="1" applyFill="1" applyBorder="1" applyAlignment="1">
      <alignment horizontal="center"/>
    </xf>
    <xf numFmtId="0" fontId="2" fillId="3" borderId="14" xfId="3" applyFont="1" applyFill="1" applyBorder="1" applyAlignment="1">
      <alignment horizontal="center"/>
    </xf>
    <xf numFmtId="0" fontId="1" fillId="2" borderId="10" xfId="3" applyFont="1" applyFill="1" applyBorder="1"/>
    <xf numFmtId="170" fontId="1" fillId="2" borderId="1" xfId="3" applyNumberFormat="1" applyFont="1" applyFill="1" applyBorder="1" applyAlignment="1">
      <alignment horizontal="center"/>
    </xf>
    <xf numFmtId="43" fontId="1" fillId="2" borderId="1" xfId="5" applyFont="1" applyFill="1" applyBorder="1" applyAlignment="1">
      <alignment horizontal="center"/>
    </xf>
    <xf numFmtId="0" fontId="1" fillId="2" borderId="1" xfId="3" applyFont="1" applyFill="1" applyBorder="1" applyAlignment="1">
      <alignment horizontal="center"/>
    </xf>
    <xf numFmtId="0" fontId="1" fillId="2" borderId="14" xfId="3" applyFont="1" applyFill="1" applyBorder="1" applyAlignment="1">
      <alignment horizontal="center"/>
    </xf>
    <xf numFmtId="0" fontId="2" fillId="5" borderId="22" xfId="3" applyFont="1" applyFill="1" applyBorder="1" applyAlignment="1">
      <alignment vertical="center" wrapText="1"/>
    </xf>
    <xf numFmtId="0" fontId="2" fillId="5" borderId="22" xfId="3" applyFont="1" applyFill="1" applyBorder="1" applyAlignment="1">
      <alignment horizontal="center" vertical="center" wrapText="1"/>
    </xf>
    <xf numFmtId="165" fontId="2" fillId="5" borderId="22" xfId="3" applyNumberFormat="1" applyFont="1" applyFill="1" applyBorder="1" applyAlignment="1">
      <alignment horizontal="center" vertical="center" wrapText="1"/>
    </xf>
    <xf numFmtId="0" fontId="2" fillId="7" borderId="26" xfId="3" applyFont="1" applyFill="1" applyBorder="1"/>
    <xf numFmtId="0" fontId="2" fillId="7" borderId="3" xfId="3" applyFont="1" applyFill="1" applyBorder="1"/>
    <xf numFmtId="0" fontId="2" fillId="7" borderId="27" xfId="3" applyFont="1" applyFill="1" applyBorder="1"/>
    <xf numFmtId="0" fontId="2" fillId="8" borderId="28" xfId="3" applyFont="1" applyFill="1" applyBorder="1" applyAlignment="1">
      <alignment horizontal="left" indent="1"/>
    </xf>
    <xf numFmtId="0" fontId="2" fillId="8" borderId="29" xfId="3" applyFont="1" applyFill="1" applyBorder="1" applyAlignment="1">
      <alignment horizontal="left" indent="1"/>
    </xf>
    <xf numFmtId="0" fontId="1" fillId="2" borderId="28" xfId="3" applyFill="1" applyBorder="1" applyAlignment="1">
      <alignment horizontal="left" indent="2"/>
    </xf>
    <xf numFmtId="2" fontId="1" fillId="2" borderId="29" xfId="3" applyNumberFormat="1" applyFill="1" applyBorder="1" applyAlignment="1">
      <alignment horizontal="right" indent="2"/>
    </xf>
    <xf numFmtId="2" fontId="1" fillId="2" borderId="30" xfId="3" applyNumberFormat="1" applyFill="1" applyBorder="1"/>
    <xf numFmtId="0" fontId="1" fillId="2" borderId="31" xfId="3" applyFill="1" applyBorder="1" applyAlignment="1">
      <alignment horizontal="left" indent="2"/>
    </xf>
    <xf numFmtId="0" fontId="1" fillId="2" borderId="32" xfId="3" applyFill="1" applyBorder="1" applyAlignment="1">
      <alignment horizontal="center" vertical="center"/>
    </xf>
    <xf numFmtId="165" fontId="1" fillId="2" borderId="32" xfId="3" applyNumberFormat="1" applyFill="1" applyBorder="1"/>
    <xf numFmtId="2" fontId="1" fillId="2" borderId="32" xfId="3" applyNumberFormat="1" applyFill="1" applyBorder="1"/>
    <xf numFmtId="2" fontId="1" fillId="2" borderId="33" xfId="3" applyNumberFormat="1" applyFill="1" applyBorder="1"/>
    <xf numFmtId="0" fontId="24" fillId="0" borderId="0" xfId="6" applyFont="1" applyFill="1" applyAlignment="1">
      <alignment horizontal="left"/>
    </xf>
    <xf numFmtId="0" fontId="10" fillId="0" borderId="0" xfId="6" applyFont="1" applyFill="1"/>
    <xf numFmtId="0" fontId="25" fillId="0" borderId="0" xfId="6" applyFont="1" applyFill="1" applyAlignment="1">
      <alignment horizontal="left"/>
    </xf>
    <xf numFmtId="0" fontId="10" fillId="0" borderId="0" xfId="6" applyNumberFormat="1" applyFont="1" applyFill="1"/>
    <xf numFmtId="0" fontId="10" fillId="0" borderId="0" xfId="6" applyFont="1" applyFill="1" applyAlignment="1">
      <alignment horizontal="center"/>
    </xf>
    <xf numFmtId="0" fontId="12" fillId="11" borderId="2" xfId="7" applyFont="1" applyFill="1" applyBorder="1"/>
    <xf numFmtId="0" fontId="16" fillId="11" borderId="2" xfId="7" applyFont="1" applyFill="1" applyBorder="1" applyAlignment="1">
      <alignment horizontal="right"/>
    </xf>
    <xf numFmtId="0" fontId="16" fillId="3" borderId="24" xfId="6" applyFont="1" applyFill="1" applyBorder="1" applyAlignment="1">
      <alignment horizontal="left"/>
    </xf>
    <xf numFmtId="0" fontId="12" fillId="3" borderId="5" xfId="6" applyFont="1" applyFill="1" applyBorder="1"/>
    <xf numFmtId="0" fontId="12" fillId="3" borderId="25" xfId="6" applyFont="1" applyFill="1" applyBorder="1"/>
    <xf numFmtId="0" fontId="12" fillId="8" borderId="0" xfId="6" applyFont="1" applyFill="1" applyAlignment="1">
      <alignment horizontal="left"/>
    </xf>
    <xf numFmtId="0" fontId="12" fillId="8" borderId="0" xfId="6" applyFont="1" applyFill="1"/>
    <xf numFmtId="171" fontId="12" fillId="8" borderId="0" xfId="6" applyNumberFormat="1" applyFont="1" applyFill="1"/>
    <xf numFmtId="171" fontId="16" fillId="8" borderId="0" xfId="6" applyNumberFormat="1" applyFont="1" applyFill="1"/>
    <xf numFmtId="171" fontId="10" fillId="0" borderId="0" xfId="6" applyNumberFormat="1" applyFont="1" applyFill="1"/>
    <xf numFmtId="171" fontId="12" fillId="3" borderId="5" xfId="6" applyNumberFormat="1" applyFont="1" applyFill="1" applyBorder="1"/>
    <xf numFmtId="171" fontId="16" fillId="3" borderId="25" xfId="6" applyNumberFormat="1" applyFont="1" applyFill="1" applyBorder="1"/>
    <xf numFmtId="0" fontId="12" fillId="10" borderId="0" xfId="6" applyFont="1" applyFill="1" applyAlignment="1">
      <alignment horizontal="left"/>
    </xf>
    <xf numFmtId="0" fontId="12" fillId="10" borderId="0" xfId="6" applyFont="1" applyFill="1"/>
    <xf numFmtId="171" fontId="12" fillId="10" borderId="0" xfId="6" applyNumberFormat="1" applyFont="1" applyFill="1"/>
    <xf numFmtId="171" fontId="16" fillId="10" borderId="0" xfId="6" applyNumberFormat="1" applyFont="1" applyFill="1"/>
    <xf numFmtId="0" fontId="12" fillId="12" borderId="0" xfId="6" applyFont="1" applyFill="1" applyAlignment="1">
      <alignment horizontal="left"/>
    </xf>
    <xf numFmtId="0" fontId="12" fillId="12" borderId="0" xfId="6" applyFont="1" applyFill="1"/>
    <xf numFmtId="171" fontId="12" fillId="12" borderId="0" xfId="6" applyNumberFormat="1" applyFont="1" applyFill="1"/>
    <xf numFmtId="171" fontId="16" fillId="12" borderId="0" xfId="6" applyNumberFormat="1" applyFont="1" applyFill="1"/>
    <xf numFmtId="0" fontId="16" fillId="3" borderId="5" xfId="6" applyFont="1" applyFill="1" applyBorder="1"/>
    <xf numFmtId="171" fontId="16" fillId="3" borderId="5" xfId="6" applyNumberFormat="1" applyFont="1" applyFill="1" applyBorder="1"/>
    <xf numFmtId="172" fontId="10" fillId="0" borderId="0" xfId="6" applyNumberFormat="1" applyFont="1" applyFill="1"/>
    <xf numFmtId="0" fontId="16" fillId="0" borderId="0" xfId="6" applyFont="1" applyFill="1" applyAlignment="1">
      <alignment horizontal="left"/>
    </xf>
    <xf numFmtId="0" fontId="16" fillId="0" borderId="0" xfId="6" applyFont="1" applyFill="1"/>
    <xf numFmtId="171" fontId="16" fillId="0" borderId="0" xfId="6" applyNumberFormat="1" applyFont="1" applyFill="1"/>
    <xf numFmtId="0" fontId="12" fillId="0" borderId="4" xfId="6" applyFont="1" applyFill="1" applyBorder="1" applyAlignment="1">
      <alignment horizontal="left"/>
    </xf>
    <xf numFmtId="0" fontId="12" fillId="0" borderId="2" xfId="6" applyFont="1" applyFill="1" applyBorder="1" applyAlignment="1">
      <alignment horizontal="left"/>
    </xf>
    <xf numFmtId="171" fontId="12" fillId="0" borderId="2" xfId="6" applyNumberFormat="1" applyFont="1" applyFill="1" applyBorder="1"/>
    <xf numFmtId="171" fontId="12" fillId="0" borderId="12" xfId="6" applyNumberFormat="1" applyFont="1" applyFill="1" applyBorder="1"/>
    <xf numFmtId="0" fontId="12" fillId="0" borderId="8" xfId="6" applyFont="1" applyFill="1" applyBorder="1" applyAlignment="1">
      <alignment horizontal="left"/>
    </xf>
    <xf numFmtId="0" fontId="12" fillId="0" borderId="0" xfId="6" applyFont="1" applyFill="1" applyBorder="1" applyAlignment="1">
      <alignment horizontal="left"/>
    </xf>
    <xf numFmtId="171" fontId="12" fillId="0" borderId="0" xfId="6" applyNumberFormat="1" applyFont="1" applyFill="1" applyBorder="1"/>
    <xf numFmtId="171" fontId="12" fillId="0" borderId="13" xfId="6" applyNumberFormat="1" applyFont="1" applyFill="1" applyBorder="1"/>
    <xf numFmtId="0" fontId="12" fillId="0" borderId="10" xfId="6" applyFont="1" applyFill="1" applyBorder="1" applyAlignment="1">
      <alignment horizontal="left"/>
    </xf>
    <xf numFmtId="0" fontId="12" fillId="0" borderId="1" xfId="6" applyFont="1" applyFill="1" applyBorder="1" applyAlignment="1">
      <alignment horizontal="left"/>
    </xf>
    <xf numFmtId="171" fontId="12" fillId="0" borderId="1" xfId="6" applyNumberFormat="1" applyFont="1" applyFill="1" applyBorder="1"/>
    <xf numFmtId="171" fontId="12" fillId="0" borderId="14" xfId="6" applyNumberFormat="1" applyFont="1" applyFill="1" applyBorder="1"/>
    <xf numFmtId="0" fontId="16" fillId="0" borderId="24" xfId="6" applyFont="1" applyFill="1" applyBorder="1" applyAlignment="1">
      <alignment horizontal="left"/>
    </xf>
    <xf numFmtId="0" fontId="16" fillId="0" borderId="5" xfId="6" applyFont="1" applyFill="1" applyBorder="1" applyAlignment="1">
      <alignment horizontal="left"/>
    </xf>
    <xf numFmtId="171" fontId="16" fillId="0" borderId="5" xfId="6" applyNumberFormat="1" applyFont="1" applyFill="1" applyBorder="1"/>
    <xf numFmtId="171" fontId="16" fillId="0" borderId="25" xfId="6" applyNumberFormat="1" applyFont="1" applyFill="1" applyBorder="1"/>
    <xf numFmtId="0" fontId="26" fillId="0" borderId="0" xfId="6" applyFont="1" applyFill="1" applyAlignment="1">
      <alignment horizontal="left"/>
    </xf>
    <xf numFmtId="0" fontId="27" fillId="0" borderId="0" xfId="6" applyFont="1" applyFill="1" applyAlignment="1">
      <alignment horizontal="left"/>
    </xf>
    <xf numFmtId="167" fontId="10" fillId="0" borderId="0" xfId="6" applyNumberFormat="1" applyFont="1" applyFill="1"/>
    <xf numFmtId="0" fontId="10" fillId="0" borderId="4" xfId="6" applyFont="1" applyFill="1" applyBorder="1" applyAlignment="1">
      <alignment horizontal="center"/>
    </xf>
    <xf numFmtId="0" fontId="10" fillId="0" borderId="2" xfId="6" applyFont="1" applyFill="1" applyBorder="1"/>
    <xf numFmtId="0" fontId="10" fillId="0" borderId="12" xfId="6" applyFont="1" applyFill="1" applyBorder="1"/>
    <xf numFmtId="0" fontId="10" fillId="0" borderId="8" xfId="6" applyFont="1" applyFill="1" applyBorder="1" applyAlignment="1">
      <alignment horizontal="center"/>
    </xf>
    <xf numFmtId="0" fontId="10" fillId="0" borderId="0" xfId="6" applyFont="1" applyFill="1" applyBorder="1"/>
    <xf numFmtId="171" fontId="10" fillId="0" borderId="0" xfId="6" applyNumberFormat="1" applyFont="1" applyFill="1" applyBorder="1"/>
    <xf numFmtId="171" fontId="10" fillId="0" borderId="13" xfId="6" applyNumberFormat="1" applyFont="1" applyFill="1" applyBorder="1"/>
    <xf numFmtId="0" fontId="10" fillId="0" borderId="10" xfId="6" applyFont="1" applyFill="1" applyBorder="1" applyAlignment="1">
      <alignment horizontal="center"/>
    </xf>
    <xf numFmtId="0" fontId="10" fillId="0" borderId="1" xfId="6" applyFont="1" applyFill="1" applyBorder="1"/>
    <xf numFmtId="171" fontId="10" fillId="0" borderId="1" xfId="6" applyNumberFormat="1" applyFont="1" applyFill="1" applyBorder="1"/>
    <xf numFmtId="171" fontId="10" fillId="0" borderId="14" xfId="6" applyNumberFormat="1" applyFont="1" applyFill="1" applyBorder="1"/>
    <xf numFmtId="0" fontId="8" fillId="0" borderId="24" xfId="6" applyFont="1" applyFill="1" applyBorder="1" applyAlignment="1">
      <alignment horizontal="center"/>
    </xf>
    <xf numFmtId="0" fontId="8" fillId="0" borderId="5" xfId="6" applyFont="1" applyFill="1" applyBorder="1"/>
    <xf numFmtId="171" fontId="8" fillId="0" borderId="5" xfId="6" applyNumberFormat="1" applyFont="1" applyFill="1" applyBorder="1"/>
    <xf numFmtId="171" fontId="8" fillId="0" borderId="25" xfId="6" applyNumberFormat="1" applyFont="1" applyFill="1" applyBorder="1"/>
    <xf numFmtId="0" fontId="23" fillId="2" borderId="24" xfId="3" applyFont="1" applyFill="1" applyBorder="1" applyAlignment="1">
      <alignment horizontal="center"/>
    </xf>
    <xf numFmtId="0" fontId="23" fillId="2" borderId="5" xfId="3" applyFont="1" applyFill="1" applyBorder="1" applyAlignment="1">
      <alignment horizontal="center"/>
    </xf>
    <xf numFmtId="0" fontId="23" fillId="2" borderId="25" xfId="3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wrapText="1"/>
    </xf>
    <xf numFmtId="0" fontId="9" fillId="3" borderId="8" xfId="0" applyFont="1" applyFill="1" applyBorder="1" applyAlignment="1">
      <alignment horizontal="center" wrapText="1"/>
    </xf>
    <xf numFmtId="0" fontId="9" fillId="3" borderId="0" xfId="0" applyFont="1" applyFill="1" applyBorder="1" applyAlignment="1">
      <alignment horizontal="center" wrapText="1"/>
    </xf>
    <xf numFmtId="0" fontId="8" fillId="3" borderId="3" xfId="0" applyFont="1" applyFill="1" applyBorder="1" applyAlignment="1">
      <alignment horizontal="center" wrapText="1"/>
    </xf>
    <xf numFmtId="0" fontId="13" fillId="3" borderId="9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</cellXfs>
  <cellStyles count="8">
    <cellStyle name="Millares 2" xfId="4"/>
    <cellStyle name="Millares 3" xfId="5"/>
    <cellStyle name="Normal" xfId="0" builtinId="0"/>
    <cellStyle name="Normal 13" xfId="2"/>
    <cellStyle name="Normal 2" xfId="3"/>
    <cellStyle name="Normal 2 2" xfId="6"/>
    <cellStyle name="Normal 3" xfId="7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fo4/cndc/media/archivos/archivos/BDFACTUR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EMORIA%202011\INFORMACION%20MEMORIA%202010\GER.%20ADM\JL\JL%20Base%20cuadros%20Memoria%202010%20(4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delazerda\compartidos\WINDOWS\TEMP\ISE_210_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yucra\Estad&#237;sticas\Mis%20documentos\ESTADISTICAS2003\Transacciones\FondoEstabilizaci&#243;n_ok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emoria\detalle_Resultados2008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caceres\arturo\cndc2006\Base\Anexos%20memoria%20200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01_EstudiosMedianoPlazo_PreciosNodo\0001_Anexos\003Adicionales\38AdicionalesM_Plazol_Nov2018\AnexoTerfer_M_Plazo_Nov18%20-%20copia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FACTOR/Calculos%20Facgtor%20Fransisco/20181117_GiZ_BO_GHG_Power_Sector%20V2%20(1)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FACTOR/Eduardo/Eficienci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llobet\envios\hernan\ANEXOS%20PN\Formato%20de%20Anexos%20PdeNodo\ANEXO2p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Respaldo%20E\Disco%20E\Disco%20C\SMEC%20-%20CNDC%20Transacciones\DOCUMENTO%20TRANSACCIONES\2010\Noviembre\back\14%20al%2030%20OCTUBRE%20DE%2020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01_EstudiosMedianoPlazo_PreciosNodo\0003_Adicionales\006_FactoresTemperaturas\14_FERCHOTEMP2018_Nov18_M_Plazo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y%20Documents\sales20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01_EstudiosMedianoPlazo_PreciosNodo\0001_Anexos\003Adicionales\36AdicionalesM_Plazo_May2018_Andina\AnexoTerfer_M_Plazo_Final_May18_V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OCUME~1\usuario\CONFIG~1\Temp\Rar$DI00.500\Cuadro%20por%20departamento_dentro%20y%20fuera%20del%20SIN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yucra\Estad&#237;sticas\Mis%20documentos\ESTADISTICAS2002\Transacciones\FondoEstabilizaci&#243;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Envios\ronald\Base%20cuadros%20Memoria%202012%20rc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1"/>
      <sheetName val="BDFACTUR"/>
    </sheetNames>
    <sheetDataSet>
      <sheetData sheetId="0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1-Graf 1 Demanda"/>
      <sheetName val="Graf 2"/>
      <sheetName val="C2-Graf 3-Graf 4-Graf 5"/>
      <sheetName val="C3"/>
      <sheetName val="C4-Graf 6"/>
      <sheetName val="C5-Graf 7-Graf8"/>
      <sheetName val="C6-C7 "/>
      <sheetName val="C 8"/>
      <sheetName val="Graf 9 - Graf10"/>
      <sheetName val="C9 - Graf 11"/>
      <sheetName val="Graf 12 - Graf 13"/>
      <sheetName val="C 10"/>
      <sheetName val="C 11"/>
      <sheetName val="C12"/>
      <sheetName val="C13-C14-C15-16"/>
      <sheetName val="C 17- Graf 14- C18-C19"/>
      <sheetName val="C20"/>
      <sheetName val="C21 - C22"/>
      <sheetName val="C23 - C24"/>
      <sheetName val="C23 - C24 "/>
      <sheetName val="Graf 15."/>
      <sheetName val="C 25"/>
      <sheetName val="Graf 16"/>
      <sheetName val="Graf17, G18,G20G21,G22,G23,C26 "/>
      <sheetName val="GRAF 19"/>
      <sheetName val="GRAF24 "/>
      <sheetName val="GAF 25"/>
      <sheetName val="GRAF 26, GRAF 28"/>
      <sheetName val="gRAF 27"/>
      <sheetName val="GRAF 29."/>
      <sheetName val="Graf 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4">
          <cell r="P4" t="str">
            <v>CAPACIDAD DISPONIBLE SIN MARGEN DE RESERVA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UEBA"/>
      <sheetName val="MAYO_1"/>
      <sheetName val="MAYO"/>
      <sheetName val="Hoja2"/>
      <sheetName val="Hoja3"/>
      <sheetName val="Compras NODO"/>
      <sheetName val="Compras SPOT"/>
      <sheetName val="Compras COBEE"/>
      <sheetName val="FACTURACIÓN POT"/>
      <sheetName val="ISE_ ENE"/>
      <sheetName val="ISE_FEB"/>
      <sheetName val="ENE_ABR"/>
      <sheetName val="ISE_2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c3"/>
      <sheetName val="nov3"/>
      <sheetName val="oct3"/>
      <sheetName val="sep3"/>
      <sheetName val="ago3"/>
      <sheetName val="jul3"/>
      <sheetName val="jun3"/>
      <sheetName val="may3"/>
      <sheetName val="abr3"/>
      <sheetName val="mar3"/>
      <sheetName val="feb3"/>
      <sheetName val="Ene3"/>
      <sheetName val="Ene3_0"/>
      <sheetName val="Dic2"/>
      <sheetName val="Dic2-r"/>
      <sheetName val="Nov2"/>
      <sheetName val="Oct2-c"/>
      <sheetName val="Oct2"/>
      <sheetName val="Sep2"/>
      <sheetName val="Ago2"/>
      <sheetName val="Jul2"/>
      <sheetName val="Jun2"/>
      <sheetName val="May2"/>
      <sheetName val="Abr2"/>
      <sheetName val="Mar2"/>
      <sheetName val="Feb2"/>
      <sheetName val="Hoja2"/>
      <sheetName val="FactEstab"/>
      <sheetName val="FONDO"/>
      <sheetName val="DETALLE"/>
      <sheetName val="DEUDOR"/>
      <sheetName val="ACREEDOR"/>
      <sheetName val="AGENTE"/>
      <sheetName val="BASEDATOS"/>
      <sheetName val="agen"/>
      <sheetName val="2002"/>
      <sheetName val="FondoEstabilización_ok"/>
      <sheetName val="GenBrutaCentr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2">
          <cell r="R2">
            <v>1</v>
          </cell>
          <cell r="S2">
            <v>37288</v>
          </cell>
        </row>
        <row r="3">
          <cell r="R3">
            <v>2</v>
          </cell>
          <cell r="S3">
            <v>37316</v>
          </cell>
        </row>
        <row r="4">
          <cell r="R4">
            <v>3</v>
          </cell>
          <cell r="S4">
            <v>37347</v>
          </cell>
        </row>
        <row r="5">
          <cell r="R5">
            <v>4</v>
          </cell>
          <cell r="S5">
            <v>37377</v>
          </cell>
        </row>
        <row r="6">
          <cell r="R6">
            <v>5</v>
          </cell>
          <cell r="S6">
            <v>37408</v>
          </cell>
        </row>
        <row r="7">
          <cell r="R7">
            <v>6</v>
          </cell>
          <cell r="S7">
            <v>37438</v>
          </cell>
        </row>
        <row r="8">
          <cell r="R8">
            <v>7</v>
          </cell>
          <cell r="S8">
            <v>37469</v>
          </cell>
        </row>
        <row r="9">
          <cell r="R9">
            <v>8</v>
          </cell>
          <cell r="S9">
            <v>37500</v>
          </cell>
        </row>
        <row r="10">
          <cell r="R10">
            <v>9</v>
          </cell>
          <cell r="S10">
            <v>37530</v>
          </cell>
        </row>
        <row r="11">
          <cell r="R11">
            <v>10</v>
          </cell>
          <cell r="S11">
            <v>37561</v>
          </cell>
        </row>
        <row r="12">
          <cell r="R12">
            <v>11</v>
          </cell>
          <cell r="S12">
            <v>37591</v>
          </cell>
        </row>
        <row r="13">
          <cell r="R13">
            <v>12</v>
          </cell>
          <cell r="S13">
            <v>37622</v>
          </cell>
        </row>
        <row r="14">
          <cell r="R14">
            <v>13</v>
          </cell>
          <cell r="S14">
            <v>37653</v>
          </cell>
        </row>
        <row r="15">
          <cell r="R15">
            <v>14</v>
          </cell>
          <cell r="S15">
            <v>37681</v>
          </cell>
        </row>
        <row r="16">
          <cell r="R16">
            <v>15</v>
          </cell>
          <cell r="S16">
            <v>37712</v>
          </cell>
        </row>
        <row r="17">
          <cell r="R17">
            <v>16</v>
          </cell>
          <cell r="S17">
            <v>37742</v>
          </cell>
        </row>
        <row r="18">
          <cell r="R18">
            <v>17</v>
          </cell>
          <cell r="S18">
            <v>37773</v>
          </cell>
        </row>
        <row r="19">
          <cell r="R19">
            <v>18</v>
          </cell>
          <cell r="S19">
            <v>37803</v>
          </cell>
        </row>
        <row r="20">
          <cell r="R20">
            <v>19</v>
          </cell>
          <cell r="S20">
            <v>37834</v>
          </cell>
        </row>
        <row r="21">
          <cell r="R21">
            <v>20</v>
          </cell>
          <cell r="S21">
            <v>37865</v>
          </cell>
        </row>
        <row r="22">
          <cell r="R22">
            <v>21</v>
          </cell>
          <cell r="S22">
            <v>37895</v>
          </cell>
        </row>
        <row r="23">
          <cell r="R23">
            <v>22</v>
          </cell>
          <cell r="S23">
            <v>37926</v>
          </cell>
        </row>
        <row r="24">
          <cell r="R24">
            <v>23</v>
          </cell>
          <cell r="S24">
            <v>37956</v>
          </cell>
        </row>
        <row r="25">
          <cell r="R25">
            <v>24</v>
          </cell>
          <cell r="S25">
            <v>37987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G"/>
      <sheetName val="TR"/>
      <sheetName val="GB"/>
      <sheetName val="IR"/>
      <sheetName val="EDEMA"/>
      <sheetName val="FCA"/>
      <sheetName val="DTE"/>
      <sheetName val="PM"/>
      <sheetName val="PMC"/>
      <sheetName val="CCARG"/>
      <sheetName val="PF"/>
      <sheetName val="IND"/>
      <sheetName val="PMT"/>
      <sheetName val="FA"/>
      <sheetName val="CMg"/>
      <sheetName val="PEn"/>
      <sheetName val="PPot"/>
      <sheetName val="MON"/>
      <sheetName val="GAS"/>
      <sheetName val="TI"/>
      <sheetName val="FAEsta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G"/>
      <sheetName val="TR0"/>
      <sheetName val="TR"/>
      <sheetName val="GB"/>
      <sheetName val="GB_2005"/>
      <sheetName val="PROG_DESPACHADA"/>
      <sheetName val="DEMANDA"/>
      <sheetName val="IR"/>
      <sheetName val="PM"/>
      <sheetName val="PMT"/>
      <sheetName val="PMC"/>
      <sheetName val="PMCD"/>
      <sheetName val="IND"/>
      <sheetName val="DESEM"/>
      <sheetName val="falla pri"/>
      <sheetName val="FA"/>
      <sheetName val="PF (2)"/>
      <sheetName val="spot"/>
      <sheetName val="fondo"/>
      <sheetName val="PF"/>
      <sheetName val="Evolucion Fondo Estabilización"/>
      <sheetName val="cmg"/>
      <sheetName val="CMg (2)"/>
      <sheetName val="Hoja1"/>
      <sheetName val="CMg (3)"/>
      <sheetName val="PEn"/>
      <sheetName val="MON "/>
      <sheetName val="TOTAL FONDOS A DIC06"/>
      <sheetName val="evofondos"/>
      <sheetName val="GAS "/>
      <sheetName val="TI"/>
      <sheetName val="CAUDALES"/>
      <sheetName val="EMB"/>
      <sheetName val="PLAN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laracion"/>
      <sheetName val="ctermiBO5"/>
      <sheetName val="cons_Esp_1_2"/>
      <sheetName val="Precio_Combust"/>
      <sheetName val="ANEXO5C"/>
      <sheetName val="ANEXO5D1"/>
      <sheetName val="ANEXO5D1conProy"/>
      <sheetName val="ANEXO5D2"/>
      <sheetName val="ANEXO5E"/>
      <sheetName val="ANEXO8C"/>
      <sheetName val="ANEXO8E"/>
      <sheetName val="Nov2019"/>
      <sheetName val="May2019"/>
      <sheetName val="Nov2018"/>
      <sheetName val="TEMEDIA_1"/>
      <sheetName val="TEMEDIA_2"/>
      <sheetName val="TEmediaDisel_1"/>
      <sheetName val="TEmediaDisel_2"/>
      <sheetName val="TmediaDual_1"/>
      <sheetName val="TmediaDual_2"/>
      <sheetName val="TmediaDualAntiguo"/>
      <sheetName val="PfirmeGAS198"/>
      <sheetName val="PfirmeDual1"/>
      <sheetName val="PfirmeGAS398"/>
      <sheetName val="PfirmeDual3"/>
      <sheetName val="DAT Generales"/>
      <sheetName val="CCSURES"/>
      <sheetName val="CCWARNES_NUEVO"/>
      <sheetName val="Proyectos"/>
      <sheetName val="TABKB5"/>
      <sheetName val="TABKB7"/>
      <sheetName val="Hoja3"/>
    </sheetNames>
    <sheetDataSet>
      <sheetData sheetId="0">
        <row r="5">
          <cell r="A5" t="str">
            <v>5GCH01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>
        <row r="16">
          <cell r="A16" t="str">
            <v>GCH01</v>
          </cell>
        </row>
      </sheetData>
      <sheetData sheetId="15">
        <row r="16">
          <cell r="A16" t="str">
            <v>GCH01</v>
          </cell>
          <cell r="B16">
            <v>11.95</v>
          </cell>
          <cell r="C16">
            <v>26</v>
          </cell>
          <cell r="D16">
            <v>18.62</v>
          </cell>
          <cell r="E16">
            <v>3.5</v>
          </cell>
          <cell r="F16">
            <v>17.970000000000002</v>
          </cell>
          <cell r="G16">
            <v>932.2</v>
          </cell>
          <cell r="H16">
            <v>1.131</v>
          </cell>
          <cell r="I16">
            <v>1.2132589573052992</v>
          </cell>
          <cell r="J16">
            <v>16761</v>
          </cell>
          <cell r="K16">
            <v>14443</v>
          </cell>
          <cell r="L16">
            <v>12977</v>
          </cell>
          <cell r="M16">
            <v>1.0569999999999999</v>
          </cell>
          <cell r="N16">
            <v>89.672189680272609</v>
          </cell>
          <cell r="O16">
            <v>12.600861730315366</v>
          </cell>
          <cell r="P16">
            <v>18.02567659300578</v>
          </cell>
          <cell r="Q16">
            <v>18.146451691989611</v>
          </cell>
          <cell r="R16">
            <v>18.208878595873379</v>
          </cell>
          <cell r="S16">
            <v>13.986030344827578</v>
          </cell>
          <cell r="T16">
            <v>14.085576363636356</v>
          </cell>
          <cell r="U16">
            <v>14.137030262664162</v>
          </cell>
        </row>
        <row r="17">
          <cell r="A17" t="str">
            <v>GCH02</v>
          </cell>
          <cell r="B17">
            <v>2.76</v>
          </cell>
          <cell r="C17">
            <v>26</v>
          </cell>
          <cell r="D17">
            <v>17.62</v>
          </cell>
          <cell r="E17">
            <v>3.5</v>
          </cell>
          <cell r="F17">
            <v>17</v>
          </cell>
          <cell r="G17">
            <v>932.2</v>
          </cell>
          <cell r="H17">
            <v>1.131</v>
          </cell>
          <cell r="I17">
            <v>1.2132589573052992</v>
          </cell>
          <cell r="J17">
            <v>18220</v>
          </cell>
          <cell r="K17">
            <v>15214</v>
          </cell>
          <cell r="L17">
            <v>13610</v>
          </cell>
          <cell r="M17">
            <v>1.361</v>
          </cell>
          <cell r="N17">
            <v>102.37257231275458</v>
          </cell>
          <cell r="O17">
            <v>12.662507187298916</v>
          </cell>
          <cell r="P17">
            <v>19.208068076861231</v>
          </cell>
          <cell r="Q17">
            <v>19.35352498551817</v>
          </cell>
          <cell r="R17">
            <v>19.428704960779061</v>
          </cell>
          <cell r="S17">
            <v>14.710023750000035</v>
          </cell>
          <cell r="T17">
            <v>14.829913166666701</v>
          </cell>
          <cell r="U17">
            <v>14.891878483146103</v>
          </cell>
        </row>
        <row r="18">
          <cell r="A18" t="str">
            <v>GCH04</v>
          </cell>
          <cell r="B18">
            <v>1.39</v>
          </cell>
          <cell r="C18">
            <v>26</v>
          </cell>
          <cell r="D18">
            <v>19.95</v>
          </cell>
          <cell r="E18">
            <v>3.5</v>
          </cell>
          <cell r="F18">
            <v>19.25</v>
          </cell>
          <cell r="G18">
            <v>932.2</v>
          </cell>
          <cell r="H18">
            <v>1.131</v>
          </cell>
          <cell r="I18">
            <v>1.2132589573052992</v>
          </cell>
          <cell r="J18">
            <v>16884</v>
          </cell>
          <cell r="K18">
            <v>13887</v>
          </cell>
          <cell r="L18">
            <v>12867</v>
          </cell>
          <cell r="M18">
            <v>1.361</v>
          </cell>
          <cell r="N18">
            <v>98.634704500576262</v>
          </cell>
          <cell r="O18">
            <v>12.474148734177154</v>
          </cell>
          <cell r="P18">
            <v>18.043584335564859</v>
          </cell>
          <cell r="Q18">
            <v>18.16570698579725</v>
          </cell>
          <cell r="R18">
            <v>18.232158337246407</v>
          </cell>
          <cell r="S18">
            <v>13.750225568181753</v>
          </cell>
          <cell r="T18">
            <v>13.850882274235364</v>
          </cell>
          <cell r="U18">
            <v>13.905653228984175</v>
          </cell>
        </row>
        <row r="19">
          <cell r="A19" t="str">
            <v>GCH06</v>
          </cell>
          <cell r="B19">
            <v>3.42</v>
          </cell>
          <cell r="C19">
            <v>26</v>
          </cell>
          <cell r="D19">
            <v>20.71</v>
          </cell>
          <cell r="E19">
            <v>3.5</v>
          </cell>
          <cell r="F19">
            <v>19.990000000000002</v>
          </cell>
          <cell r="G19">
            <v>932.2</v>
          </cell>
          <cell r="H19">
            <v>1.131</v>
          </cell>
          <cell r="I19">
            <v>1.2132589573052992</v>
          </cell>
          <cell r="J19">
            <v>16387</v>
          </cell>
          <cell r="K19">
            <v>13684</v>
          </cell>
          <cell r="L19">
            <v>12598</v>
          </cell>
          <cell r="M19">
            <v>1.367</v>
          </cell>
          <cell r="N19">
            <v>97.386057478987624</v>
          </cell>
          <cell r="O19">
            <v>12.428664090323997</v>
          </cell>
          <cell r="P19">
            <v>17.724262648180854</v>
          </cell>
          <cell r="Q19">
            <v>17.842008030234368</v>
          </cell>
          <cell r="R19">
            <v>17.902866309491372</v>
          </cell>
          <cell r="S19">
            <v>13.482086861745529</v>
          </cell>
          <cell r="T19">
            <v>13.579135708032252</v>
          </cell>
          <cell r="U19">
            <v>13.629296705311987</v>
          </cell>
        </row>
        <row r="20">
          <cell r="A20" t="str">
            <v>GCH09</v>
          </cell>
          <cell r="B20">
            <v>3.06</v>
          </cell>
          <cell r="C20">
            <v>26</v>
          </cell>
          <cell r="D20">
            <v>50.84</v>
          </cell>
          <cell r="E20">
            <v>3.5</v>
          </cell>
          <cell r="F20">
            <v>49.06</v>
          </cell>
          <cell r="G20">
            <v>932.2</v>
          </cell>
          <cell r="H20">
            <v>1.131</v>
          </cell>
          <cell r="I20">
            <v>1.2132589573052992</v>
          </cell>
          <cell r="J20">
            <v>16181</v>
          </cell>
          <cell r="K20">
            <v>13345</v>
          </cell>
          <cell r="L20">
            <v>11934</v>
          </cell>
          <cell r="M20">
            <v>3.415</v>
          </cell>
          <cell r="N20">
            <v>271.05806911338738</v>
          </cell>
          <cell r="O20">
            <v>13.067742860974072</v>
          </cell>
          <cell r="P20">
            <v>19.072573811647253</v>
          </cell>
          <cell r="Q20">
            <v>19.20722347509383</v>
          </cell>
          <cell r="R20">
            <v>19.276127403195495</v>
          </cell>
          <cell r="S20">
            <v>12.905384887018188</v>
          </cell>
          <cell r="T20">
            <v>13.01636668742924</v>
          </cell>
          <cell r="U20">
            <v>13.073159120476431</v>
          </cell>
        </row>
        <row r="21">
          <cell r="A21" t="str">
            <v>GCH10</v>
          </cell>
          <cell r="B21">
            <v>3.27</v>
          </cell>
          <cell r="C21">
            <v>26</v>
          </cell>
          <cell r="D21">
            <v>51.85</v>
          </cell>
          <cell r="E21">
            <v>3.5</v>
          </cell>
          <cell r="F21">
            <v>50.04</v>
          </cell>
          <cell r="G21">
            <v>932.2</v>
          </cell>
          <cell r="H21">
            <v>1.131</v>
          </cell>
          <cell r="I21">
            <v>1.2132589573052992</v>
          </cell>
          <cell r="J21">
            <v>16181</v>
          </cell>
          <cell r="K21">
            <v>13345</v>
          </cell>
          <cell r="L21">
            <v>11934</v>
          </cell>
          <cell r="M21">
            <v>3.415</v>
          </cell>
          <cell r="N21">
            <v>276.44297567916931</v>
          </cell>
          <cell r="O21">
            <v>13.067742860974125</v>
          </cell>
          <cell r="P21">
            <v>19.072151542102912</v>
          </cell>
          <cell r="Q21">
            <v>19.20546434585799</v>
          </cell>
          <cell r="R21">
            <v>19.274365574920449</v>
          </cell>
          <cell r="S21">
            <v>12.905036841333631</v>
          </cell>
          <cell r="T21">
            <v>13.014916766762882</v>
          </cell>
          <cell r="U21">
            <v>13.071706975190844</v>
          </cell>
        </row>
        <row r="22">
          <cell r="A22" t="str">
            <v>GCH11</v>
          </cell>
          <cell r="B22">
            <v>2.54</v>
          </cell>
          <cell r="C22">
            <v>26</v>
          </cell>
          <cell r="D22">
            <v>62.22</v>
          </cell>
          <cell r="E22">
            <v>3.5</v>
          </cell>
          <cell r="F22">
            <v>60.04</v>
          </cell>
          <cell r="G22">
            <v>932.2</v>
          </cell>
          <cell r="H22">
            <v>1.131</v>
          </cell>
          <cell r="I22">
            <v>1.2132589573052992</v>
          </cell>
          <cell r="J22">
            <v>13827</v>
          </cell>
          <cell r="K22">
            <v>11267</v>
          </cell>
          <cell r="L22">
            <v>10242</v>
          </cell>
          <cell r="M22">
            <v>3.415</v>
          </cell>
          <cell r="N22">
            <v>276.77937341209076</v>
          </cell>
          <cell r="O22">
            <v>11.774348149538753</v>
          </cell>
          <cell r="P22">
            <v>16.784836444471605</v>
          </cell>
          <cell r="Q22">
            <v>16.896098212678847</v>
          </cell>
          <cell r="R22">
            <v>16.953602891531471</v>
          </cell>
          <cell r="S22">
            <v>11.019771470854494</v>
          </cell>
          <cell r="T22">
            <v>11.111476351776501</v>
          </cell>
          <cell r="U22">
            <v>11.158873223241059</v>
          </cell>
        </row>
        <row r="23">
          <cell r="A23" t="str">
            <v>GCH0910COM</v>
          </cell>
          <cell r="B23">
            <v>5.86</v>
          </cell>
          <cell r="C23">
            <v>26</v>
          </cell>
          <cell r="D23">
            <v>206.82999999999998</v>
          </cell>
          <cell r="E23">
            <v>3.5</v>
          </cell>
          <cell r="F23">
            <v>199.58999999999997</v>
          </cell>
          <cell r="G23">
            <v>932.2</v>
          </cell>
          <cell r="H23">
            <v>1.131</v>
          </cell>
          <cell r="I23">
            <v>1.2132589573052992</v>
          </cell>
          <cell r="J23">
            <v>7636</v>
          </cell>
          <cell r="K23">
            <v>7378</v>
          </cell>
          <cell r="L23">
            <v>7218</v>
          </cell>
          <cell r="M23">
            <v>3.0110000000000001</v>
          </cell>
          <cell r="N23">
            <v>109.90535124820394</v>
          </cell>
          <cell r="O23">
            <v>11.549916541514712</v>
          </cell>
          <cell r="P23">
            <v>12.148464364454503</v>
          </cell>
          <cell r="Q23">
            <v>12.161759503426442</v>
          </cell>
          <cell r="R23">
            <v>12.168613632531395</v>
          </cell>
          <cell r="S23">
            <v>7.5313388864230655</v>
          </cell>
          <cell r="T23">
            <v>7.5422970902689039</v>
          </cell>
          <cell r="U23">
            <v>7.547946444072295</v>
          </cell>
        </row>
        <row r="24">
          <cell r="A24" t="str">
            <v>GCH09COM</v>
          </cell>
          <cell r="B24">
            <v>5.79</v>
          </cell>
          <cell r="C24">
            <v>26</v>
          </cell>
          <cell r="D24">
            <v>102.03</v>
          </cell>
          <cell r="E24">
            <v>3.5</v>
          </cell>
          <cell r="F24">
            <v>98.460000000000008</v>
          </cell>
          <cell r="G24">
            <v>932.2</v>
          </cell>
          <cell r="H24">
            <v>1.131</v>
          </cell>
          <cell r="I24">
            <v>1.2132589573052992</v>
          </cell>
          <cell r="J24">
            <v>8236</v>
          </cell>
          <cell r="K24">
            <v>7846</v>
          </cell>
          <cell r="L24">
            <v>7403</v>
          </cell>
          <cell r="M24">
            <v>3.0110000000000001</v>
          </cell>
          <cell r="N24">
            <v>112.0208280567993</v>
          </cell>
          <cell r="O24">
            <v>11.261100246728207</v>
          </cell>
          <cell r="P24">
            <v>12.497806231016122</v>
          </cell>
          <cell r="Q24">
            <v>12.525300992206136</v>
          </cell>
          <cell r="R24">
            <v>12.539439035462649</v>
          </cell>
          <cell r="S24">
            <v>7.8192756574299107</v>
          </cell>
          <cell r="T24">
            <v>7.8419375640447031</v>
          </cell>
          <cell r="U24">
            <v>7.8535905118110376</v>
          </cell>
        </row>
        <row r="25">
          <cell r="A25" t="str">
            <v>GCH10COM</v>
          </cell>
          <cell r="B25">
            <v>5.92</v>
          </cell>
          <cell r="C25">
            <v>26</v>
          </cell>
          <cell r="D25">
            <v>100.96000000000001</v>
          </cell>
          <cell r="E25">
            <v>3.5</v>
          </cell>
          <cell r="F25">
            <v>97.43</v>
          </cell>
          <cell r="G25">
            <v>932.2</v>
          </cell>
          <cell r="H25">
            <v>1.131</v>
          </cell>
          <cell r="I25">
            <v>1.2132589573052992</v>
          </cell>
          <cell r="J25">
            <v>8236</v>
          </cell>
          <cell r="K25">
            <v>7846</v>
          </cell>
          <cell r="L25">
            <v>7403</v>
          </cell>
          <cell r="M25">
            <v>3.0110000000000001</v>
          </cell>
          <cell r="N25">
            <v>110.84605312765343</v>
          </cell>
          <cell r="O25">
            <v>11.261100246728175</v>
          </cell>
          <cell r="P25">
            <v>12.497669335613198</v>
          </cell>
          <cell r="Q25">
            <v>12.525167450829594</v>
          </cell>
          <cell r="R25">
            <v>12.539453990559952</v>
          </cell>
          <cell r="S25">
            <v>7.8191628246318503</v>
          </cell>
          <cell r="T25">
            <v>7.8418274957235603</v>
          </cell>
          <cell r="U25">
            <v>7.8536028381962764</v>
          </cell>
        </row>
        <row r="26">
          <cell r="A26" t="str">
            <v>SCZ01</v>
          </cell>
          <cell r="B26">
            <v>0.6</v>
          </cell>
          <cell r="C26">
            <v>26</v>
          </cell>
          <cell r="D26">
            <v>20.76</v>
          </cell>
          <cell r="E26">
            <v>2.2999999999999998</v>
          </cell>
          <cell r="F26">
            <v>20.28</v>
          </cell>
          <cell r="G26">
            <v>932.2</v>
          </cell>
          <cell r="H26">
            <v>1.131</v>
          </cell>
          <cell r="I26">
            <v>1.2132589573052992</v>
          </cell>
          <cell r="J26">
            <v>16152</v>
          </cell>
          <cell r="K26">
            <v>13915</v>
          </cell>
          <cell r="L26">
            <v>12683</v>
          </cell>
          <cell r="M26">
            <v>1.0569999999999999</v>
          </cell>
          <cell r="N26">
            <v>89.871623974415243</v>
          </cell>
          <cell r="O26">
            <v>12.493084297361104</v>
          </cell>
          <cell r="P26">
            <v>17.309355678626659</v>
          </cell>
          <cell r="Q26">
            <v>17.417556843904407</v>
          </cell>
          <cell r="R26">
            <v>17.472121636663886</v>
          </cell>
          <cell r="S26">
            <v>13.395619773311914</v>
          </cell>
          <cell r="T26">
            <v>13.484802024657551</v>
          </cell>
          <cell r="U26">
            <v>13.529775764542951</v>
          </cell>
        </row>
        <row r="27">
          <cell r="A27" t="str">
            <v>SCZ02</v>
          </cell>
          <cell r="B27">
            <v>2.2400000000000002</v>
          </cell>
          <cell r="C27">
            <v>26</v>
          </cell>
          <cell r="D27">
            <v>21.19</v>
          </cell>
          <cell r="E27">
            <v>2.2999999999999998</v>
          </cell>
          <cell r="F27">
            <v>20.700000000000003</v>
          </cell>
          <cell r="G27">
            <v>932.2</v>
          </cell>
          <cell r="H27">
            <v>1.131</v>
          </cell>
          <cell r="I27">
            <v>1.2132589573052992</v>
          </cell>
          <cell r="J27">
            <v>16523</v>
          </cell>
          <cell r="K27">
            <v>14234</v>
          </cell>
          <cell r="L27">
            <v>12816</v>
          </cell>
          <cell r="M27">
            <v>1.0569999999999999</v>
          </cell>
          <cell r="N27">
            <v>98.69392980937306</v>
          </cell>
          <cell r="O27">
            <v>12.362762086462098</v>
          </cell>
          <cell r="P27">
            <v>17.546266803340934</v>
          </cell>
          <cell r="Q27">
            <v>17.660342859912078</v>
          </cell>
          <cell r="R27">
            <v>17.72073873192209</v>
          </cell>
          <cell r="S27">
            <v>13.590888164522035</v>
          </cell>
          <cell r="T27">
            <v>13.684912656065466</v>
          </cell>
          <cell r="U27">
            <v>13.734692525108555</v>
          </cell>
        </row>
        <row r="28">
          <cell r="A28" t="str">
            <v>GBE01</v>
          </cell>
          <cell r="B28">
            <v>12.65</v>
          </cell>
          <cell r="C28">
            <v>26</v>
          </cell>
          <cell r="D28">
            <v>21</v>
          </cell>
          <cell r="E28">
            <v>1.7</v>
          </cell>
          <cell r="F28">
            <v>20.64</v>
          </cell>
          <cell r="M28">
            <v>2.0830000000000002</v>
          </cell>
          <cell r="N28">
            <v>0</v>
          </cell>
          <cell r="O28">
            <v>2.0830000000000006</v>
          </cell>
          <cell r="P28">
            <v>2.0830000000000006</v>
          </cell>
          <cell r="Q28">
            <v>2.0830000000000006</v>
          </cell>
          <cell r="R28">
            <v>2.0830000000000006</v>
          </cell>
          <cell r="S28">
            <v>0</v>
          </cell>
          <cell r="T28">
            <v>0</v>
          </cell>
          <cell r="U28">
            <v>0</v>
          </cell>
        </row>
        <row r="29">
          <cell r="A29" t="str">
            <v>IAG01</v>
          </cell>
          <cell r="B29">
            <v>3</v>
          </cell>
          <cell r="C29">
            <v>26</v>
          </cell>
          <cell r="D29">
            <v>5</v>
          </cell>
          <cell r="E29">
            <v>0</v>
          </cell>
          <cell r="F29">
            <v>5</v>
          </cell>
          <cell r="M29">
            <v>3.5</v>
          </cell>
          <cell r="N29">
            <v>0</v>
          </cell>
          <cell r="O29">
            <v>3.5</v>
          </cell>
          <cell r="P29">
            <v>3.5</v>
          </cell>
          <cell r="Q29">
            <v>3.5</v>
          </cell>
          <cell r="R29">
            <v>3.5</v>
          </cell>
          <cell r="S29">
            <v>0</v>
          </cell>
          <cell r="T29">
            <v>0</v>
          </cell>
          <cell r="U29">
            <v>0</v>
          </cell>
        </row>
        <row r="30">
          <cell r="A30" t="str">
            <v>UNA01</v>
          </cell>
          <cell r="B30">
            <v>5</v>
          </cell>
          <cell r="C30">
            <v>26</v>
          </cell>
          <cell r="D30">
            <v>14.57</v>
          </cell>
          <cell r="E30">
            <v>0</v>
          </cell>
          <cell r="F30">
            <v>14.57</v>
          </cell>
          <cell r="M30">
            <v>3.5</v>
          </cell>
          <cell r="N30">
            <v>-9.1398651707316319E-14</v>
          </cell>
          <cell r="O30">
            <v>3.5000000000000084</v>
          </cell>
          <cell r="P30">
            <v>3.5000000000000013</v>
          </cell>
          <cell r="Q30">
            <v>3.5000000000000018</v>
          </cell>
          <cell r="R30">
            <v>3.5000000000000013</v>
          </cell>
          <cell r="S30">
            <v>0</v>
          </cell>
          <cell r="T30">
            <v>0</v>
          </cell>
          <cell r="U30">
            <v>0</v>
          </cell>
        </row>
        <row r="31">
          <cell r="A31" t="str">
            <v>AGU01</v>
          </cell>
          <cell r="B31">
            <v>2.2200000000000002</v>
          </cell>
          <cell r="C31">
            <v>26</v>
          </cell>
          <cell r="D31">
            <v>4.57</v>
          </cell>
          <cell r="E31">
            <v>0</v>
          </cell>
          <cell r="F31">
            <v>4.57</v>
          </cell>
          <cell r="M31">
            <v>3.5</v>
          </cell>
          <cell r="N31">
            <v>-2.9031970523294475E-14</v>
          </cell>
          <cell r="O31">
            <v>3.5000000000000138</v>
          </cell>
          <cell r="P31">
            <v>3.5000000000000067</v>
          </cell>
          <cell r="Q31">
            <v>3.5000000000000071</v>
          </cell>
          <cell r="R31">
            <v>3.5000000000000071</v>
          </cell>
          <cell r="S31">
            <v>0</v>
          </cell>
          <cell r="T31">
            <v>0</v>
          </cell>
          <cell r="U31">
            <v>0</v>
          </cell>
        </row>
        <row r="32">
          <cell r="A32" t="str">
            <v>SBU01</v>
          </cell>
          <cell r="B32">
            <v>5.25</v>
          </cell>
          <cell r="C32">
            <v>26</v>
          </cell>
          <cell r="D32">
            <v>5</v>
          </cell>
          <cell r="E32">
            <v>0</v>
          </cell>
          <cell r="F32">
            <v>5</v>
          </cell>
          <cell r="M32">
            <v>3.5</v>
          </cell>
          <cell r="N32">
            <v>0</v>
          </cell>
          <cell r="O32">
            <v>3.5</v>
          </cell>
          <cell r="P32">
            <v>3.5</v>
          </cell>
          <cell r="Q32">
            <v>3.5</v>
          </cell>
          <cell r="R32">
            <v>3.5</v>
          </cell>
          <cell r="S32">
            <v>0</v>
          </cell>
          <cell r="T32">
            <v>0</v>
          </cell>
          <cell r="U32">
            <v>0</v>
          </cell>
        </row>
        <row r="33">
          <cell r="A33" t="str">
            <v>LCO01</v>
          </cell>
          <cell r="B33">
            <v>3</v>
          </cell>
          <cell r="C33">
            <v>9</v>
          </cell>
          <cell r="D33">
            <v>5</v>
          </cell>
          <cell r="E33">
            <v>2</v>
          </cell>
          <cell r="F33">
            <v>4.9000000000000004</v>
          </cell>
          <cell r="M33">
            <v>3.5</v>
          </cell>
          <cell r="N33">
            <v>0</v>
          </cell>
          <cell r="O33">
            <v>3.5</v>
          </cell>
          <cell r="P33">
            <v>3.5</v>
          </cell>
          <cell r="Q33">
            <v>3.5</v>
          </cell>
          <cell r="R33">
            <v>3.5</v>
          </cell>
          <cell r="S33">
            <v>0</v>
          </cell>
          <cell r="T33">
            <v>0</v>
          </cell>
          <cell r="U33">
            <v>0</v>
          </cell>
        </row>
        <row r="34">
          <cell r="A34" t="str">
            <v>BUL01</v>
          </cell>
          <cell r="B34">
            <v>11.34</v>
          </cell>
          <cell r="C34">
            <v>26</v>
          </cell>
          <cell r="D34">
            <v>44.82</v>
          </cell>
          <cell r="E34">
            <v>2.6</v>
          </cell>
          <cell r="F34">
            <v>43.65</v>
          </cell>
          <cell r="G34">
            <v>924.8</v>
          </cell>
          <cell r="H34">
            <v>1.131</v>
          </cell>
          <cell r="I34">
            <v>1.2229671280276817</v>
          </cell>
          <cell r="J34">
            <v>10516</v>
          </cell>
          <cell r="K34">
            <v>9420</v>
          </cell>
          <cell r="L34">
            <v>8715</v>
          </cell>
          <cell r="M34">
            <v>4.1310000000000002</v>
          </cell>
          <cell r="N34">
            <v>102.75717604418325</v>
          </cell>
          <cell r="O34">
            <v>12.806440185986112</v>
          </cell>
          <cell r="P34">
            <v>15.365134808600235</v>
          </cell>
          <cell r="Q34">
            <v>15.421792083267436</v>
          </cell>
          <cell r="R34">
            <v>15.451412542335746</v>
          </cell>
          <cell r="S34">
            <v>9.1859662873505723</v>
          </cell>
          <cell r="T34">
            <v>9.2322940040722585</v>
          </cell>
          <cell r="U34">
            <v>9.2565141637065409</v>
          </cell>
        </row>
        <row r="35">
          <cell r="A35" t="str">
            <v>BUL02</v>
          </cell>
          <cell r="B35">
            <v>13.35</v>
          </cell>
          <cell r="C35">
            <v>26</v>
          </cell>
          <cell r="D35">
            <v>44.82</v>
          </cell>
          <cell r="E35">
            <v>2.6</v>
          </cell>
          <cell r="F35">
            <v>43.65</v>
          </cell>
          <cell r="G35">
            <v>924.8</v>
          </cell>
          <cell r="H35">
            <v>1.131</v>
          </cell>
          <cell r="I35">
            <v>1.2229671280276817</v>
          </cell>
          <cell r="J35">
            <v>10516</v>
          </cell>
          <cell r="K35">
            <v>9420</v>
          </cell>
          <cell r="L35">
            <v>8715</v>
          </cell>
          <cell r="M35">
            <v>4.1310000000000002</v>
          </cell>
          <cell r="N35">
            <v>102.75717604418325</v>
          </cell>
          <cell r="O35">
            <v>12.806440185986112</v>
          </cell>
          <cell r="P35">
            <v>15.365134808600235</v>
          </cell>
          <cell r="Q35">
            <v>15.421792083267436</v>
          </cell>
          <cell r="R35">
            <v>15.451412542335746</v>
          </cell>
          <cell r="S35">
            <v>9.1859662873505723</v>
          </cell>
          <cell r="T35">
            <v>9.2322940040722585</v>
          </cell>
          <cell r="U35">
            <v>9.2565141637065409</v>
          </cell>
        </row>
        <row r="36">
          <cell r="A36" t="str">
            <v>BUL03</v>
          </cell>
          <cell r="B36">
            <v>4.74</v>
          </cell>
          <cell r="C36">
            <v>26</v>
          </cell>
          <cell r="D36">
            <v>49.02</v>
          </cell>
          <cell r="E36">
            <v>2.6</v>
          </cell>
          <cell r="F36">
            <v>47.75</v>
          </cell>
          <cell r="G36">
            <v>924.8</v>
          </cell>
          <cell r="H36">
            <v>1.131</v>
          </cell>
          <cell r="I36">
            <v>1.2229671280276817</v>
          </cell>
          <cell r="J36">
            <v>10179</v>
          </cell>
          <cell r="K36">
            <v>9015</v>
          </cell>
          <cell r="L36">
            <v>8535</v>
          </cell>
          <cell r="M36">
            <v>4.1310000000000002</v>
          </cell>
          <cell r="N36">
            <v>100.07440219424817</v>
          </cell>
          <cell r="O36">
            <v>12.777580607698953</v>
          </cell>
          <cell r="P36">
            <v>15.055622997734194</v>
          </cell>
          <cell r="Q36">
            <v>15.105975260892256</v>
          </cell>
          <cell r="R36">
            <v>15.132272424034202</v>
          </cell>
          <cell r="S36">
            <v>8.9328835970862794</v>
          </cell>
          <cell r="T36">
            <v>8.9740558101442591</v>
          </cell>
          <cell r="U36">
            <v>8.9955585656470642</v>
          </cell>
        </row>
        <row r="37">
          <cell r="A37" t="str">
            <v>CAR01</v>
          </cell>
          <cell r="B37">
            <v>1.38</v>
          </cell>
          <cell r="C37">
            <v>26</v>
          </cell>
          <cell r="D37">
            <v>53.65</v>
          </cell>
          <cell r="E37">
            <v>2.5</v>
          </cell>
          <cell r="F37">
            <v>52.309999999999995</v>
          </cell>
          <cell r="G37">
            <v>929</v>
          </cell>
          <cell r="H37">
            <v>1.131</v>
          </cell>
          <cell r="I37">
            <v>1.217438105489774</v>
          </cell>
          <cell r="J37">
            <v>11489</v>
          </cell>
          <cell r="K37">
            <v>10175</v>
          </cell>
          <cell r="L37">
            <v>9745</v>
          </cell>
          <cell r="M37">
            <v>3.0179999999999998</v>
          </cell>
          <cell r="N37">
            <v>114.22520220465518</v>
          </cell>
          <cell r="O37">
            <v>13.002240339074278</v>
          </cell>
          <cell r="P37">
            <v>15.375504461340123</v>
          </cell>
          <cell r="Q37">
            <v>15.428434098731355</v>
          </cell>
          <cell r="R37">
            <v>15.455530764431991</v>
          </cell>
          <cell r="S37">
            <v>10.150417015548165</v>
          </cell>
          <cell r="T37">
            <v>10.193893260584817</v>
          </cell>
          <cell r="U37">
            <v>10.216150380333614</v>
          </cell>
        </row>
        <row r="38">
          <cell r="A38" t="str">
            <v>CAR02</v>
          </cell>
          <cell r="B38">
            <v>2.85</v>
          </cell>
          <cell r="C38">
            <v>26</v>
          </cell>
          <cell r="D38">
            <v>55.39</v>
          </cell>
          <cell r="E38">
            <v>2.5</v>
          </cell>
          <cell r="F38">
            <v>54.01</v>
          </cell>
          <cell r="G38">
            <v>929</v>
          </cell>
          <cell r="H38">
            <v>1.131</v>
          </cell>
          <cell r="I38">
            <v>1.217438105489774</v>
          </cell>
          <cell r="J38">
            <v>11482</v>
          </cell>
          <cell r="K38">
            <v>10271</v>
          </cell>
          <cell r="L38">
            <v>9933</v>
          </cell>
          <cell r="M38">
            <v>3.0179999999999998</v>
          </cell>
          <cell r="N38">
            <v>103.9848949891649</v>
          </cell>
          <cell r="O38">
            <v>13.480176103336955</v>
          </cell>
          <cell r="P38">
            <v>15.572848572428622</v>
          </cell>
          <cell r="Q38">
            <v>15.61934283835372</v>
          </cell>
          <cell r="R38">
            <v>15.643373419525116</v>
          </cell>
          <cell r="S38">
            <v>10.312514875142519</v>
          </cell>
          <cell r="T38">
            <v>10.350705125402833</v>
          </cell>
          <cell r="U38">
            <v>10.370443772536543</v>
          </cell>
        </row>
        <row r="39">
          <cell r="A39" t="str">
            <v>CAR03</v>
          </cell>
          <cell r="B39">
            <v>5.07</v>
          </cell>
          <cell r="C39">
            <v>26</v>
          </cell>
          <cell r="D39">
            <v>24.32</v>
          </cell>
          <cell r="E39">
            <v>2.5</v>
          </cell>
          <cell r="F39">
            <v>23.71</v>
          </cell>
          <cell r="G39">
            <v>929</v>
          </cell>
          <cell r="H39">
            <v>1.131</v>
          </cell>
          <cell r="I39">
            <v>1.217438105489774</v>
          </cell>
          <cell r="J39">
            <v>11619</v>
          </cell>
          <cell r="K39">
            <v>10356</v>
          </cell>
          <cell r="L39">
            <v>9749</v>
          </cell>
          <cell r="M39">
            <v>5.2549999999999999</v>
          </cell>
          <cell r="N39">
            <v>56.627393351991429</v>
          </cell>
          <cell r="O39">
            <v>15.086999703982798</v>
          </cell>
          <cell r="P39">
            <v>17.683395547723809</v>
          </cell>
          <cell r="Q39">
            <v>17.740579523663744</v>
          </cell>
          <cell r="R39">
            <v>17.770762422086655</v>
          </cell>
          <cell r="S39">
            <v>10.208646740791705</v>
          </cell>
          <cell r="T39">
            <v>10.255617486722915</v>
          </cell>
          <cell r="U39">
            <v>10.280409628751991</v>
          </cell>
        </row>
        <row r="40">
          <cell r="A40" t="str">
            <v>VHE01</v>
          </cell>
          <cell r="B40">
            <v>8.9700000000000006</v>
          </cell>
          <cell r="C40">
            <v>18</v>
          </cell>
          <cell r="D40">
            <v>18.52</v>
          </cell>
          <cell r="E40">
            <v>0.7</v>
          </cell>
          <cell r="F40">
            <v>18.39</v>
          </cell>
          <cell r="G40">
            <v>925.1</v>
          </cell>
          <cell r="H40">
            <v>1.131</v>
          </cell>
          <cell r="I40">
            <v>1.2225705329153604</v>
          </cell>
          <cell r="J40">
            <v>14467</v>
          </cell>
          <cell r="K40">
            <v>12428</v>
          </cell>
          <cell r="L40">
            <v>11519</v>
          </cell>
          <cell r="M40">
            <v>1.546</v>
          </cell>
          <cell r="N40">
            <v>66.795965710030586</v>
          </cell>
          <cell r="O40">
            <v>12.098002601880928</v>
          </cell>
          <cell r="P40">
            <v>16.045754712402832</v>
          </cell>
          <cell r="Q40">
            <v>16.134012614571599</v>
          </cell>
          <cell r="R40">
            <v>16.17839146626887</v>
          </cell>
          <cell r="S40">
            <v>11.860055777580779</v>
          </cell>
          <cell r="T40">
            <v>11.932246215508565</v>
          </cell>
          <cell r="U40">
            <v>11.968545840358384</v>
          </cell>
        </row>
        <row r="41">
          <cell r="A41" t="str">
            <v>VHE02</v>
          </cell>
          <cell r="B41">
            <v>0.52</v>
          </cell>
          <cell r="C41">
            <v>18</v>
          </cell>
          <cell r="D41">
            <v>18.809999999999999</v>
          </cell>
          <cell r="E41">
            <v>0.7</v>
          </cell>
          <cell r="F41">
            <v>18.68</v>
          </cell>
          <cell r="G41">
            <v>925.1</v>
          </cell>
          <cell r="H41">
            <v>1.131</v>
          </cell>
          <cell r="I41">
            <v>1.2225705329153604</v>
          </cell>
          <cell r="J41">
            <v>14152</v>
          </cell>
          <cell r="K41">
            <v>12315</v>
          </cell>
          <cell r="L41">
            <v>11560</v>
          </cell>
          <cell r="M41">
            <v>1.268</v>
          </cell>
          <cell r="N41">
            <v>59.3932688767241</v>
          </cell>
          <cell r="O41">
            <v>12.30876062695924</v>
          </cell>
          <cell r="P41">
            <v>15.763866437123525</v>
          </cell>
          <cell r="Q41">
            <v>15.841971149072512</v>
          </cell>
          <cell r="R41">
            <v>15.880213956888529</v>
          </cell>
          <cell r="S41">
            <v>11.856875367801036</v>
          </cell>
          <cell r="T41">
            <v>11.920761016805464</v>
          </cell>
          <cell r="U41">
            <v>11.952041672429335</v>
          </cell>
        </row>
        <row r="42">
          <cell r="A42" t="str">
            <v>VHE03</v>
          </cell>
          <cell r="B42">
            <v>10.65</v>
          </cell>
          <cell r="C42">
            <v>18</v>
          </cell>
          <cell r="D42">
            <v>18.32</v>
          </cell>
          <cell r="E42">
            <v>0.7</v>
          </cell>
          <cell r="F42">
            <v>18.190000000000001</v>
          </cell>
          <cell r="G42">
            <v>925.1</v>
          </cell>
          <cell r="H42">
            <v>1.131</v>
          </cell>
          <cell r="I42">
            <v>1.2225705329153604</v>
          </cell>
          <cell r="J42">
            <v>14815</v>
          </cell>
          <cell r="K42">
            <v>12533</v>
          </cell>
          <cell r="L42">
            <v>11435</v>
          </cell>
          <cell r="M42">
            <v>1.268</v>
          </cell>
          <cell r="N42">
            <v>76.071809207523216</v>
          </cell>
          <cell r="O42">
            <v>11.184740282131653</v>
          </cell>
          <cell r="P42">
            <v>15.731770121194609</v>
          </cell>
          <cell r="Q42">
            <v>15.831765890410409</v>
          </cell>
          <cell r="R42">
            <v>15.883431400570393</v>
          </cell>
          <cell r="S42">
            <v>11.830622227336104</v>
          </cell>
          <cell r="T42">
            <v>11.912413638566463</v>
          </cell>
          <cell r="U42">
            <v>11.954673376363989</v>
          </cell>
        </row>
        <row r="43">
          <cell r="A43" t="str">
            <v>VHE04</v>
          </cell>
          <cell r="B43">
            <v>2.0099999999999998</v>
          </cell>
          <cell r="C43">
            <v>18</v>
          </cell>
          <cell r="D43">
            <v>18.63</v>
          </cell>
          <cell r="E43">
            <v>0.7</v>
          </cell>
          <cell r="F43">
            <v>18.5</v>
          </cell>
          <cell r="G43">
            <v>925.1</v>
          </cell>
          <cell r="H43">
            <v>1.131</v>
          </cell>
          <cell r="I43">
            <v>1.2225705329153604</v>
          </cell>
          <cell r="J43">
            <v>14044</v>
          </cell>
          <cell r="K43">
            <v>12173</v>
          </cell>
          <cell r="L43">
            <v>11383</v>
          </cell>
          <cell r="M43">
            <v>1.268</v>
          </cell>
          <cell r="N43">
            <v>60.476298797256462</v>
          </cell>
          <cell r="O43">
            <v>12.005903009404419</v>
          </cell>
          <cell r="P43">
            <v>15.559152057421835</v>
          </cell>
          <cell r="Q43">
            <v>15.63811314737778</v>
          </cell>
          <cell r="R43">
            <v>15.677809433038691</v>
          </cell>
          <cell r="S43">
            <v>11.689429503378372</v>
          </cell>
          <cell r="T43">
            <v>11.754015625675672</v>
          </cell>
          <cell r="U43">
            <v>11.78648515163934</v>
          </cell>
        </row>
        <row r="44">
          <cell r="A44" t="str">
            <v>VHE05</v>
          </cell>
          <cell r="B44">
            <v>2.66</v>
          </cell>
          <cell r="C44">
            <v>18</v>
          </cell>
          <cell r="D44">
            <v>10.58</v>
          </cell>
          <cell r="E44">
            <v>0.7</v>
          </cell>
          <cell r="F44">
            <v>10.51</v>
          </cell>
          <cell r="G44">
            <v>925.1</v>
          </cell>
          <cell r="H44">
            <v>1.131</v>
          </cell>
          <cell r="I44">
            <v>1.2225705329153604</v>
          </cell>
          <cell r="J44">
            <v>12381</v>
          </cell>
          <cell r="K44">
            <v>10642</v>
          </cell>
          <cell r="L44">
            <v>9861</v>
          </cell>
          <cell r="M44">
            <v>8.1370000000000005</v>
          </cell>
          <cell r="N44">
            <v>32.631732563792866</v>
          </cell>
          <cell r="O44">
            <v>17.174714514106579</v>
          </cell>
          <cell r="P44">
            <v>20.549247354209253</v>
          </cell>
          <cell r="Q44">
            <v>20.624157702668192</v>
          </cell>
          <cell r="R44">
            <v>20.664739387239504</v>
          </cell>
          <cell r="S44">
            <v>10.152581810237825</v>
          </cell>
          <cell r="T44">
            <v>10.213854633720906</v>
          </cell>
          <cell r="U44">
            <v>10.24704837058821</v>
          </cell>
        </row>
        <row r="45">
          <cell r="A45" t="str">
            <v>VHE06</v>
          </cell>
          <cell r="B45">
            <v>3.27</v>
          </cell>
          <cell r="C45">
            <v>18</v>
          </cell>
          <cell r="D45">
            <v>10.58</v>
          </cell>
          <cell r="E45">
            <v>0.7</v>
          </cell>
          <cell r="F45">
            <v>10.51</v>
          </cell>
          <cell r="G45">
            <v>925.1</v>
          </cell>
          <cell r="H45">
            <v>1.131</v>
          </cell>
          <cell r="I45">
            <v>1.2225705329153604</v>
          </cell>
          <cell r="J45">
            <v>12381</v>
          </cell>
          <cell r="K45">
            <v>10642</v>
          </cell>
          <cell r="L45">
            <v>9861</v>
          </cell>
          <cell r="M45">
            <v>8.1370000000000005</v>
          </cell>
          <cell r="N45">
            <v>32.631732563792866</v>
          </cell>
          <cell r="O45">
            <v>17.174714514106579</v>
          </cell>
          <cell r="P45">
            <v>20.549247354209253</v>
          </cell>
          <cell r="Q45">
            <v>20.624157702668192</v>
          </cell>
          <cell r="R45">
            <v>20.664739387239504</v>
          </cell>
          <cell r="S45">
            <v>10.152581810237825</v>
          </cell>
          <cell r="T45">
            <v>10.213854633720906</v>
          </cell>
          <cell r="U45">
            <v>10.24704837058821</v>
          </cell>
        </row>
        <row r="46">
          <cell r="A46" t="str">
            <v>VHE07</v>
          </cell>
          <cell r="B46">
            <v>2.59</v>
          </cell>
          <cell r="C46">
            <v>18</v>
          </cell>
          <cell r="D46">
            <v>10.58</v>
          </cell>
          <cell r="E46">
            <v>0.7</v>
          </cell>
          <cell r="F46">
            <v>10.51</v>
          </cell>
          <cell r="G46">
            <v>925.1</v>
          </cell>
          <cell r="H46">
            <v>1.131</v>
          </cell>
          <cell r="I46">
            <v>1.2225705329153604</v>
          </cell>
          <cell r="J46">
            <v>12381</v>
          </cell>
          <cell r="K46">
            <v>10642</v>
          </cell>
          <cell r="L46">
            <v>9861</v>
          </cell>
          <cell r="M46">
            <v>8.1370000000000005</v>
          </cell>
          <cell r="N46">
            <v>32.631732563792866</v>
          </cell>
          <cell r="O46">
            <v>17.174714514106579</v>
          </cell>
          <cell r="P46">
            <v>20.549247354209253</v>
          </cell>
          <cell r="Q46">
            <v>20.624157702668192</v>
          </cell>
          <cell r="R46">
            <v>20.664739387239504</v>
          </cell>
          <cell r="S46">
            <v>10.152581810237825</v>
          </cell>
          <cell r="T46">
            <v>10.213854633720906</v>
          </cell>
          <cell r="U46">
            <v>10.24704837058821</v>
          </cell>
        </row>
        <row r="47">
          <cell r="A47" t="str">
            <v>VHE08</v>
          </cell>
          <cell r="B47">
            <v>2.89</v>
          </cell>
          <cell r="C47">
            <v>18</v>
          </cell>
          <cell r="D47">
            <v>10.58</v>
          </cell>
          <cell r="E47">
            <v>0.7</v>
          </cell>
          <cell r="F47">
            <v>10.51</v>
          </cell>
          <cell r="G47">
            <v>925.1</v>
          </cell>
          <cell r="H47">
            <v>1.131</v>
          </cell>
          <cell r="I47">
            <v>1.2225705329153604</v>
          </cell>
          <cell r="J47">
            <v>12381</v>
          </cell>
          <cell r="K47">
            <v>10642</v>
          </cell>
          <cell r="L47">
            <v>9861</v>
          </cell>
          <cell r="M47">
            <v>8.1370000000000005</v>
          </cell>
          <cell r="N47">
            <v>32.631732563792866</v>
          </cell>
          <cell r="O47">
            <v>17.174714514106579</v>
          </cell>
          <cell r="P47">
            <v>20.549247354209253</v>
          </cell>
          <cell r="Q47">
            <v>20.624157702668192</v>
          </cell>
          <cell r="R47">
            <v>20.664739387239504</v>
          </cell>
          <cell r="S47">
            <v>10.152581810237825</v>
          </cell>
          <cell r="T47">
            <v>10.213854633720906</v>
          </cell>
          <cell r="U47">
            <v>10.24704837058821</v>
          </cell>
        </row>
        <row r="48">
          <cell r="A48" t="str">
            <v>ARJ08</v>
          </cell>
          <cell r="B48">
            <v>0.28999999999999998</v>
          </cell>
          <cell r="C48">
            <v>15</v>
          </cell>
          <cell r="D48">
            <v>18.39</v>
          </cell>
          <cell r="E48">
            <v>2.9</v>
          </cell>
          <cell r="F48">
            <v>17.86</v>
          </cell>
          <cell r="G48">
            <v>966.7</v>
          </cell>
          <cell r="H48">
            <v>1.131</v>
          </cell>
          <cell r="I48">
            <v>1.1699596565635668</v>
          </cell>
          <cell r="J48">
            <v>14347</v>
          </cell>
          <cell r="K48">
            <v>12590</v>
          </cell>
          <cell r="L48">
            <v>11586</v>
          </cell>
          <cell r="M48">
            <v>1.391</v>
          </cell>
          <cell r="N48">
            <v>61.59026982626748</v>
          </cell>
          <cell r="O48">
            <v>12.015315894279498</v>
          </cell>
          <cell r="P48">
            <v>15.763962870923896</v>
          </cell>
          <cell r="Q48">
            <v>15.8479400278369</v>
          </cell>
          <cell r="R48">
            <v>15.888917770145376</v>
          </cell>
          <cell r="S48">
            <v>12.285007256695074</v>
          </cell>
          <cell r="T48">
            <v>12.35678507949596</v>
          </cell>
          <cell r="U48">
            <v>12.391809998584911</v>
          </cell>
        </row>
        <row r="49">
          <cell r="A49" t="str">
            <v>ARJ09</v>
          </cell>
          <cell r="B49">
            <v>17.66</v>
          </cell>
          <cell r="C49">
            <v>15</v>
          </cell>
          <cell r="D49">
            <v>1.49</v>
          </cell>
          <cell r="E49">
            <v>2.9</v>
          </cell>
          <cell r="F49">
            <v>1.45</v>
          </cell>
          <cell r="G49">
            <v>966.7</v>
          </cell>
          <cell r="H49">
            <v>1.131</v>
          </cell>
          <cell r="I49">
            <v>1.1699596565635668</v>
          </cell>
          <cell r="J49">
            <v>10136</v>
          </cell>
          <cell r="K49">
            <v>9773</v>
          </cell>
          <cell r="L49">
            <v>9360</v>
          </cell>
          <cell r="M49">
            <v>15.468</v>
          </cell>
          <cell r="N49">
            <v>2.1099408582188124</v>
          </cell>
          <cell r="O49">
            <v>25.325856603910108</v>
          </cell>
          <cell r="P49">
            <v>26.912278301818993</v>
          </cell>
          <cell r="Q49">
            <v>26.936498480413018</v>
          </cell>
          <cell r="R49">
            <v>26.961469672296783</v>
          </cell>
          <cell r="S49">
            <v>9.7817717368421047</v>
          </cell>
          <cell r="T49">
            <v>9.8024734580152639</v>
          </cell>
          <cell r="U49">
            <v>9.8238170930232531</v>
          </cell>
        </row>
        <row r="50">
          <cell r="A50" t="str">
            <v>ARJ10</v>
          </cell>
          <cell r="B50">
            <v>17.54</v>
          </cell>
          <cell r="C50">
            <v>15</v>
          </cell>
          <cell r="D50">
            <v>1.49</v>
          </cell>
          <cell r="E50">
            <v>2.9</v>
          </cell>
          <cell r="F50">
            <v>1.45</v>
          </cell>
          <cell r="G50">
            <v>966.7</v>
          </cell>
          <cell r="H50">
            <v>1.131</v>
          </cell>
          <cell r="I50">
            <v>1.1699596565635668</v>
          </cell>
          <cell r="J50">
            <v>9943</v>
          </cell>
          <cell r="K50">
            <v>9592</v>
          </cell>
          <cell r="L50">
            <v>9228</v>
          </cell>
          <cell r="M50">
            <v>15.468</v>
          </cell>
          <cell r="N50">
            <v>1.9295547526791796</v>
          </cell>
          <cell r="O50">
            <v>25.283917060101313</v>
          </cell>
          <cell r="P50">
            <v>26.734710107228519</v>
          </cell>
          <cell r="Q50">
            <v>26.756859619398398</v>
          </cell>
          <cell r="R50">
            <v>26.779695938147189</v>
          </cell>
          <cell r="S50">
            <v>9.6299988157893974</v>
          </cell>
          <cell r="T50">
            <v>9.6489306755724407</v>
          </cell>
          <cell r="U50">
            <v>9.6684495697673629</v>
          </cell>
        </row>
        <row r="51">
          <cell r="A51" t="str">
            <v>ARJ11</v>
          </cell>
          <cell r="B51">
            <v>17.329999999999998</v>
          </cell>
          <cell r="C51">
            <v>15</v>
          </cell>
          <cell r="D51">
            <v>1.49</v>
          </cell>
          <cell r="E51">
            <v>2.9</v>
          </cell>
          <cell r="F51">
            <v>1.45</v>
          </cell>
          <cell r="G51">
            <v>966.7</v>
          </cell>
          <cell r="H51">
            <v>1.131</v>
          </cell>
          <cell r="I51">
            <v>1.1699596565635668</v>
          </cell>
          <cell r="J51">
            <v>10318</v>
          </cell>
          <cell r="K51">
            <v>9920</v>
          </cell>
          <cell r="L51">
            <v>9476</v>
          </cell>
          <cell r="M51">
            <v>15.468</v>
          </cell>
          <cell r="N51">
            <v>2.2857692630701796</v>
          </cell>
          <cell r="O51">
            <v>25.347059782766198</v>
          </cell>
          <cell r="P51">
            <v>27.065683288834002</v>
          </cell>
          <cell r="Q51">
            <v>27.091921815644195</v>
          </cell>
          <cell r="R51">
            <v>27.11897394018494</v>
          </cell>
          <cell r="S51">
            <v>9.912891631578983</v>
          </cell>
          <cell r="T51">
            <v>9.935318496183239</v>
          </cell>
          <cell r="U51">
            <v>9.9584407674418927</v>
          </cell>
        </row>
        <row r="52">
          <cell r="A52" t="str">
            <v>ARJ12</v>
          </cell>
          <cell r="B52">
            <v>21.3</v>
          </cell>
          <cell r="C52">
            <v>15</v>
          </cell>
          <cell r="D52">
            <v>1.6</v>
          </cell>
          <cell r="E52">
            <v>2.9</v>
          </cell>
          <cell r="F52">
            <v>1.55</v>
          </cell>
          <cell r="G52">
            <v>966.7</v>
          </cell>
          <cell r="H52">
            <v>1.131</v>
          </cell>
          <cell r="I52">
            <v>1.1699596565635668</v>
          </cell>
          <cell r="J52">
            <v>10004</v>
          </cell>
          <cell r="K52">
            <v>9154</v>
          </cell>
          <cell r="L52">
            <v>9050</v>
          </cell>
          <cell r="M52">
            <v>15.468</v>
          </cell>
          <cell r="N52">
            <v>1.7345625314989124</v>
          </cell>
          <cell r="O52">
            <v>25.214681187545231</v>
          </cell>
          <cell r="P52">
            <v>26.427661978803208</v>
          </cell>
          <cell r="Q52">
            <v>26.453654424330168</v>
          </cell>
          <cell r="R52">
            <v>26.471610558196616</v>
          </cell>
          <cell r="S52">
            <v>9.3675554685314424</v>
          </cell>
          <cell r="T52">
            <v>9.3897719999999758</v>
          </cell>
          <cell r="U52">
            <v>9.4051196521738891</v>
          </cell>
        </row>
        <row r="53">
          <cell r="A53" t="str">
            <v>ARJ13</v>
          </cell>
          <cell r="B53">
            <v>22.37</v>
          </cell>
          <cell r="C53">
            <v>15</v>
          </cell>
          <cell r="D53">
            <v>1.55</v>
          </cell>
          <cell r="E53">
            <v>2.9</v>
          </cell>
          <cell r="F53">
            <v>1.51</v>
          </cell>
          <cell r="G53">
            <v>966.7</v>
          </cell>
          <cell r="H53">
            <v>1.131</v>
          </cell>
          <cell r="I53">
            <v>1.1699596565635668</v>
          </cell>
          <cell r="J53">
            <v>9587</v>
          </cell>
          <cell r="K53">
            <v>9284</v>
          </cell>
          <cell r="L53">
            <v>8846</v>
          </cell>
          <cell r="M53">
            <v>15.468</v>
          </cell>
          <cell r="N53">
            <v>2.1357823245836669</v>
          </cell>
          <cell r="O53">
            <v>24.754599232440356</v>
          </cell>
          <cell r="P53">
            <v>26.291133278903423</v>
          </cell>
          <cell r="Q53">
            <v>26.325027412281283</v>
          </cell>
          <cell r="R53">
            <v>26.34846663884608</v>
          </cell>
          <cell r="S53">
            <v>9.250860248201537</v>
          </cell>
          <cell r="T53">
            <v>9.2798305919118622</v>
          </cell>
          <cell r="U53">
            <v>9.2998648097015959</v>
          </cell>
        </row>
        <row r="54">
          <cell r="A54" t="str">
            <v>ARJ14</v>
          </cell>
          <cell r="B54">
            <v>23.51</v>
          </cell>
          <cell r="C54">
            <v>15</v>
          </cell>
          <cell r="D54">
            <v>1.51</v>
          </cell>
          <cell r="E54">
            <v>2.9</v>
          </cell>
          <cell r="F54">
            <v>1.47</v>
          </cell>
          <cell r="G54">
            <v>966.7</v>
          </cell>
          <cell r="H54">
            <v>1.131</v>
          </cell>
          <cell r="I54">
            <v>1.1699596565635668</v>
          </cell>
          <cell r="J54">
            <v>9792</v>
          </cell>
          <cell r="K54">
            <v>9358</v>
          </cell>
          <cell r="L54">
            <v>9037</v>
          </cell>
          <cell r="M54">
            <v>15.468</v>
          </cell>
          <cell r="N54">
            <v>2.0084327892470473</v>
          </cell>
          <cell r="O54">
            <v>25.004958899348185</v>
          </cell>
          <cell r="P54">
            <v>26.49268689138303</v>
          </cell>
          <cell r="Q54">
            <v>26.526498891202007</v>
          </cell>
          <cell r="R54">
            <v>26.53811370030013</v>
          </cell>
          <cell r="S54">
            <v>9.423134233333311</v>
          </cell>
          <cell r="T54">
            <v>9.4520343749999824</v>
          </cell>
          <cell r="U54">
            <v>9.4619619045801375</v>
          </cell>
        </row>
        <row r="55">
          <cell r="A55" t="str">
            <v>ARJ15</v>
          </cell>
          <cell r="B55">
            <v>23.67</v>
          </cell>
          <cell r="C55">
            <v>15</v>
          </cell>
          <cell r="D55">
            <v>1.6</v>
          </cell>
          <cell r="E55">
            <v>2.9</v>
          </cell>
          <cell r="F55">
            <v>1.55</v>
          </cell>
          <cell r="G55">
            <v>966.7</v>
          </cell>
          <cell r="H55">
            <v>1.131</v>
          </cell>
          <cell r="I55">
            <v>1.1699596565635668</v>
          </cell>
          <cell r="J55">
            <v>10004</v>
          </cell>
          <cell r="K55">
            <v>9154</v>
          </cell>
          <cell r="L55">
            <v>9050</v>
          </cell>
          <cell r="M55">
            <v>15.468</v>
          </cell>
          <cell r="N55">
            <v>1.7345625314989124</v>
          </cell>
          <cell r="O55">
            <v>25.214681187545231</v>
          </cell>
          <cell r="P55">
            <v>26.427661978803208</v>
          </cell>
          <cell r="Q55">
            <v>26.453654424330168</v>
          </cell>
          <cell r="R55">
            <v>26.471610558196616</v>
          </cell>
          <cell r="S55">
            <v>9.3675554685314424</v>
          </cell>
          <cell r="T55">
            <v>9.3897719999999758</v>
          </cell>
          <cell r="U55">
            <v>9.4051196521738891</v>
          </cell>
        </row>
        <row r="56">
          <cell r="A56" t="str">
            <v>KEN01</v>
          </cell>
          <cell r="B56">
            <v>16</v>
          </cell>
          <cell r="C56">
            <v>10</v>
          </cell>
          <cell r="D56">
            <v>9.35</v>
          </cell>
          <cell r="E56">
            <v>5</v>
          </cell>
          <cell r="F56">
            <v>8.879999999999999</v>
          </cell>
          <cell r="G56">
            <v>944.1</v>
          </cell>
          <cell r="H56">
            <v>1.131</v>
          </cell>
          <cell r="I56">
            <v>1.1979663171274229</v>
          </cell>
          <cell r="J56">
            <v>15355</v>
          </cell>
          <cell r="K56">
            <v>12990</v>
          </cell>
          <cell r="L56">
            <v>12074</v>
          </cell>
          <cell r="M56">
            <v>5.6360000000000001</v>
          </cell>
          <cell r="N56">
            <v>38.065567657689556</v>
          </cell>
          <cell r="O56">
            <v>16.696403717826474</v>
          </cell>
          <cell r="P56">
            <v>21.355591925622015</v>
          </cell>
          <cell r="Q56">
            <v>21.460554863970348</v>
          </cell>
          <cell r="R56">
            <v>21.514830003609966</v>
          </cell>
          <cell r="S56">
            <v>13.121898087515248</v>
          </cell>
          <cell r="T56">
            <v>13.209515691489308</v>
          </cell>
          <cell r="U56">
            <v>13.254821756329063</v>
          </cell>
        </row>
        <row r="57">
          <cell r="A57" t="str">
            <v>KEN02</v>
          </cell>
          <cell r="B57">
            <v>5.18</v>
          </cell>
          <cell r="C57">
            <v>10</v>
          </cell>
          <cell r="D57">
            <v>9.35</v>
          </cell>
          <cell r="E57">
            <v>5</v>
          </cell>
          <cell r="F57">
            <v>8.879999999999999</v>
          </cell>
          <cell r="G57">
            <v>944.1</v>
          </cell>
          <cell r="H57">
            <v>1.131</v>
          </cell>
          <cell r="I57">
            <v>1.1979663171274229</v>
          </cell>
          <cell r="J57">
            <v>15259</v>
          </cell>
          <cell r="K57">
            <v>12731</v>
          </cell>
          <cell r="L57">
            <v>11982</v>
          </cell>
          <cell r="M57">
            <v>5.6360000000000001</v>
          </cell>
          <cell r="N57">
            <v>37.531420682395435</v>
          </cell>
          <cell r="O57">
            <v>16.585711630123974</v>
          </cell>
          <cell r="P57">
            <v>21.179520771176048</v>
          </cell>
          <cell r="Q57">
            <v>21.283010839435043</v>
          </cell>
          <cell r="R57">
            <v>21.336524374730992</v>
          </cell>
          <cell r="S57">
            <v>12.974923041615657</v>
          </cell>
          <cell r="T57">
            <v>13.061311170212756</v>
          </cell>
          <cell r="U57">
            <v>13.10598148734176</v>
          </cell>
        </row>
        <row r="58">
          <cell r="A58" t="str">
            <v>ALT01</v>
          </cell>
          <cell r="B58">
            <v>4.67</v>
          </cell>
          <cell r="C58">
            <v>10</v>
          </cell>
          <cell r="D58">
            <v>17.5</v>
          </cell>
          <cell r="E58">
            <v>1.3</v>
          </cell>
          <cell r="F58">
            <v>17.27</v>
          </cell>
          <cell r="G58">
            <v>944.1</v>
          </cell>
          <cell r="H58">
            <v>1.131</v>
          </cell>
          <cell r="I58">
            <v>1.1979663171274229</v>
          </cell>
          <cell r="J58">
            <v>11396</v>
          </cell>
          <cell r="K58">
            <v>10222</v>
          </cell>
          <cell r="L58">
            <v>9682</v>
          </cell>
          <cell r="M58">
            <v>7.3419999999999996</v>
          </cell>
          <cell r="N58">
            <v>36.233772586325095</v>
          </cell>
          <cell r="O58">
            <v>17.01148575786463</v>
          </cell>
          <cell r="P58">
            <v>19.29177352289453</v>
          </cell>
          <cell r="Q58">
            <v>19.343131355440246</v>
          </cell>
          <cell r="R58">
            <v>19.368920539017857</v>
          </cell>
          <cell r="S58">
            <v>9.975049675477214</v>
          </cell>
          <cell r="T58">
            <v>10.017920524023994</v>
          </cell>
          <cell r="U58">
            <v>10.039447993710663</v>
          </cell>
        </row>
        <row r="59">
          <cell r="A59" t="str">
            <v>ALT02</v>
          </cell>
          <cell r="B59">
            <v>7.51</v>
          </cell>
          <cell r="C59">
            <v>10</v>
          </cell>
          <cell r="D59">
            <v>32.35</v>
          </cell>
          <cell r="E59">
            <v>1.3</v>
          </cell>
          <cell r="F59">
            <v>31.93</v>
          </cell>
          <cell r="G59">
            <v>944.1</v>
          </cell>
          <cell r="H59">
            <v>1.131</v>
          </cell>
          <cell r="I59">
            <v>1.1979663171274229</v>
          </cell>
          <cell r="J59">
            <v>9522</v>
          </cell>
          <cell r="K59">
            <v>8531</v>
          </cell>
          <cell r="L59">
            <v>8140</v>
          </cell>
          <cell r="M59">
            <v>6.0880000000000001</v>
          </cell>
          <cell r="N59">
            <v>53.57083309666605</v>
          </cell>
          <cell r="O59">
            <v>14.289102503971959</v>
          </cell>
          <cell r="P59">
            <v>16.112480077037514</v>
          </cell>
          <cell r="Q59">
            <v>16.153084170522622</v>
          </cell>
          <cell r="R59">
            <v>16.174072000687865</v>
          </cell>
          <cell r="S59">
            <v>8.3679148017074425</v>
          </cell>
          <cell r="T59">
            <v>8.4018089879667617</v>
          </cell>
          <cell r="U59">
            <v>8.4193285374442208</v>
          </cell>
        </row>
        <row r="60">
          <cell r="A60" t="str">
            <v>ERI11</v>
          </cell>
          <cell r="B60">
            <v>0.93</v>
          </cell>
          <cell r="C60">
            <v>26</v>
          </cell>
          <cell r="D60">
            <v>28.72</v>
          </cell>
          <cell r="E60">
            <v>2.6</v>
          </cell>
          <cell r="F60">
            <v>27.97</v>
          </cell>
          <cell r="G60">
            <v>925.2</v>
          </cell>
          <cell r="H60">
            <v>1.131</v>
          </cell>
          <cell r="I60">
            <v>1.222438391699092</v>
          </cell>
          <cell r="J60">
            <v>11812</v>
          </cell>
          <cell r="K60">
            <v>10653</v>
          </cell>
          <cell r="L60">
            <v>9767</v>
          </cell>
          <cell r="M60">
            <v>4.1909999999999998</v>
          </cell>
          <cell r="N60">
            <v>75.503541363034927</v>
          </cell>
          <cell r="O60">
            <v>13.876100661478567</v>
          </cell>
          <cell r="P60">
            <v>16.810556213870132</v>
          </cell>
          <cell r="Q60">
            <v>16.875844060884006</v>
          </cell>
          <cell r="R60">
            <v>16.909589667627017</v>
          </cell>
          <cell r="S60">
            <v>10.323265613680503</v>
          </cell>
          <cell r="T60">
            <v>10.376673497020233</v>
          </cell>
          <cell r="U60">
            <v>10.404278656488522</v>
          </cell>
        </row>
        <row r="61">
          <cell r="A61" t="str">
            <v>ERI12</v>
          </cell>
          <cell r="B61">
            <v>0.77</v>
          </cell>
          <cell r="C61">
            <v>26</v>
          </cell>
          <cell r="D61">
            <v>28.04</v>
          </cell>
          <cell r="E61">
            <v>2.6</v>
          </cell>
          <cell r="F61">
            <v>27.31</v>
          </cell>
          <cell r="G61">
            <v>925.2</v>
          </cell>
          <cell r="H61">
            <v>1.131</v>
          </cell>
          <cell r="I61">
            <v>1.222438391699092</v>
          </cell>
          <cell r="J61">
            <v>12203</v>
          </cell>
          <cell r="K61">
            <v>10504</v>
          </cell>
          <cell r="L61">
            <v>9728</v>
          </cell>
          <cell r="M61">
            <v>4.1909999999999998</v>
          </cell>
          <cell r="N61">
            <v>86.610925353501571</v>
          </cell>
          <cell r="O61">
            <v>13.287870642023332</v>
          </cell>
          <cell r="P61">
            <v>16.734385777459128</v>
          </cell>
          <cell r="Q61">
            <v>16.811504708479866</v>
          </cell>
          <cell r="R61">
            <v>16.850640093010647</v>
          </cell>
          <cell r="S61">
            <v>10.260955368085931</v>
          </cell>
          <cell r="T61">
            <v>10.324041517493876</v>
          </cell>
          <cell r="U61">
            <v>10.356055715343459</v>
          </cell>
        </row>
        <row r="62">
          <cell r="A62" t="str">
            <v>ERI21</v>
          </cell>
          <cell r="B62">
            <v>1.41</v>
          </cell>
          <cell r="C62">
            <v>26</v>
          </cell>
          <cell r="D62">
            <v>29.13</v>
          </cell>
          <cell r="E62">
            <v>2.6</v>
          </cell>
          <cell r="F62">
            <v>28.369999999999997</v>
          </cell>
          <cell r="G62">
            <v>925.2</v>
          </cell>
          <cell r="H62">
            <v>1.131</v>
          </cell>
          <cell r="I62">
            <v>1.222438391699092</v>
          </cell>
          <cell r="J62">
            <v>11869</v>
          </cell>
          <cell r="K62">
            <v>10149</v>
          </cell>
          <cell r="L62">
            <v>9786</v>
          </cell>
          <cell r="M62">
            <v>4.1909999999999998</v>
          </cell>
          <cell r="N62">
            <v>73.07705072538954</v>
          </cell>
          <cell r="O62">
            <v>13.852270447470817</v>
          </cell>
          <cell r="P62">
            <v>16.652157448443596</v>
          </cell>
          <cell r="Q62">
            <v>16.714669614152744</v>
          </cell>
          <cell r="R62">
            <v>16.746411070258521</v>
          </cell>
          <cell r="S62">
            <v>10.193689541379326</v>
          </cell>
          <cell r="T62">
            <v>10.244826814336092</v>
          </cell>
          <cell r="U62">
            <v>10.270792504158431</v>
          </cell>
        </row>
        <row r="63">
          <cell r="A63" t="str">
            <v>ERI22</v>
          </cell>
          <cell r="B63">
            <v>1.54</v>
          </cell>
          <cell r="C63">
            <v>26</v>
          </cell>
          <cell r="D63">
            <v>28.44</v>
          </cell>
          <cell r="E63">
            <v>2.6</v>
          </cell>
          <cell r="F63">
            <v>27.700000000000003</v>
          </cell>
          <cell r="G63">
            <v>925.2</v>
          </cell>
          <cell r="H63">
            <v>1.131</v>
          </cell>
          <cell r="I63">
            <v>1.222438391699092</v>
          </cell>
          <cell r="J63">
            <v>11974</v>
          </cell>
          <cell r="K63">
            <v>10360</v>
          </cell>
          <cell r="L63">
            <v>9872</v>
          </cell>
          <cell r="M63">
            <v>4.1909999999999998</v>
          </cell>
          <cell r="N63">
            <v>73.082023714785564</v>
          </cell>
          <cell r="O63">
            <v>13.936303307393048</v>
          </cell>
          <cell r="P63">
            <v>16.80451459918212</v>
          </cell>
          <cell r="Q63">
            <v>16.867792425515212</v>
          </cell>
          <cell r="R63">
            <v>16.901091287708894</v>
          </cell>
          <cell r="S63">
            <v>10.318323348508665</v>
          </cell>
          <cell r="T63">
            <v>10.370086960288839</v>
          </cell>
          <cell r="U63">
            <v>10.397326666125792</v>
          </cell>
        </row>
        <row r="64">
          <cell r="A64" t="str">
            <v>ERI31</v>
          </cell>
          <cell r="B64">
            <v>0.6</v>
          </cell>
          <cell r="C64">
            <v>26</v>
          </cell>
          <cell r="D64">
            <v>47.53</v>
          </cell>
          <cell r="E64">
            <v>1.7</v>
          </cell>
          <cell r="F64">
            <v>46.72</v>
          </cell>
          <cell r="G64">
            <v>925.2</v>
          </cell>
          <cell r="H64">
            <v>1.131</v>
          </cell>
          <cell r="I64">
            <v>1.222438391699092</v>
          </cell>
          <cell r="J64">
            <v>11705</v>
          </cell>
          <cell r="K64">
            <v>9910</v>
          </cell>
          <cell r="L64">
            <v>9060</v>
          </cell>
          <cell r="M64">
            <v>4.1909999999999998</v>
          </cell>
          <cell r="N64">
            <v>155.8258849631554</v>
          </cell>
          <cell r="O64">
            <v>12.166255301556419</v>
          </cell>
          <cell r="P64">
            <v>15.791799390973717</v>
          </cell>
          <cell r="Q64">
            <v>15.871983838135622</v>
          </cell>
          <cell r="R64">
            <v>15.913871582536588</v>
          </cell>
          <cell r="S64">
            <v>9.4898847007328762</v>
          </cell>
          <cell r="T64">
            <v>9.5554785561830915</v>
          </cell>
          <cell r="U64">
            <v>9.5897442866161384</v>
          </cell>
        </row>
        <row r="65">
          <cell r="A65" t="str">
            <v>ERI32</v>
          </cell>
          <cell r="B65">
            <v>0.6</v>
          </cell>
          <cell r="C65">
            <v>26</v>
          </cell>
          <cell r="D65">
            <v>47.53</v>
          </cell>
          <cell r="E65">
            <v>1.7</v>
          </cell>
          <cell r="F65">
            <v>46.72</v>
          </cell>
          <cell r="G65">
            <v>925.2</v>
          </cell>
          <cell r="H65">
            <v>1.131</v>
          </cell>
          <cell r="I65">
            <v>1.222438391699092</v>
          </cell>
          <cell r="J65">
            <v>11705</v>
          </cell>
          <cell r="K65">
            <v>9910</v>
          </cell>
          <cell r="L65">
            <v>9060</v>
          </cell>
          <cell r="M65">
            <v>4.1909999999999998</v>
          </cell>
          <cell r="N65">
            <v>155.8258849631554</v>
          </cell>
          <cell r="O65">
            <v>12.166255301556419</v>
          </cell>
          <cell r="P65">
            <v>15.791799390973717</v>
          </cell>
          <cell r="Q65">
            <v>15.871983838135622</v>
          </cell>
          <cell r="R65">
            <v>15.913871582536588</v>
          </cell>
          <cell r="S65">
            <v>9.4898847007328762</v>
          </cell>
          <cell r="T65">
            <v>9.5554785561830915</v>
          </cell>
          <cell r="U65">
            <v>9.5897442866161384</v>
          </cell>
        </row>
        <row r="66">
          <cell r="A66" t="str">
            <v>ERI41</v>
          </cell>
          <cell r="B66">
            <v>0.6</v>
          </cell>
          <cell r="C66">
            <v>26</v>
          </cell>
          <cell r="D66">
            <v>47.53</v>
          </cell>
          <cell r="E66">
            <v>1.7</v>
          </cell>
          <cell r="F66">
            <v>46.72</v>
          </cell>
          <cell r="G66">
            <v>925.2</v>
          </cell>
          <cell r="H66">
            <v>1.131</v>
          </cell>
          <cell r="I66">
            <v>1.222438391699092</v>
          </cell>
          <cell r="J66">
            <v>11705</v>
          </cell>
          <cell r="K66">
            <v>9910</v>
          </cell>
          <cell r="L66">
            <v>9060</v>
          </cell>
          <cell r="M66">
            <v>4.1909999999999998</v>
          </cell>
          <cell r="N66">
            <v>155.8258849631554</v>
          </cell>
          <cell r="O66">
            <v>12.166255301556419</v>
          </cell>
          <cell r="P66">
            <v>15.791799390973717</v>
          </cell>
          <cell r="Q66">
            <v>15.871983838135622</v>
          </cell>
          <cell r="R66">
            <v>15.913871582536588</v>
          </cell>
          <cell r="S66">
            <v>9.4898847007328762</v>
          </cell>
          <cell r="T66">
            <v>9.5554785561830915</v>
          </cell>
          <cell r="U66">
            <v>9.5897442866161384</v>
          </cell>
        </row>
        <row r="67">
          <cell r="A67" t="str">
            <v>ERI42</v>
          </cell>
          <cell r="B67">
            <v>0.6</v>
          </cell>
          <cell r="C67">
            <v>26</v>
          </cell>
          <cell r="D67">
            <v>47.53</v>
          </cell>
          <cell r="E67">
            <v>1.7</v>
          </cell>
          <cell r="F67">
            <v>46.72</v>
          </cell>
          <cell r="G67">
            <v>925.2</v>
          </cell>
          <cell r="H67">
            <v>1.131</v>
          </cell>
          <cell r="I67">
            <v>1.222438391699092</v>
          </cell>
          <cell r="J67">
            <v>11705</v>
          </cell>
          <cell r="K67">
            <v>9910</v>
          </cell>
          <cell r="L67">
            <v>9060</v>
          </cell>
          <cell r="M67">
            <v>4.1909999999999998</v>
          </cell>
          <cell r="N67">
            <v>155.8258849631554</v>
          </cell>
          <cell r="O67">
            <v>12.166255301556419</v>
          </cell>
          <cell r="P67">
            <v>15.791799390973717</v>
          </cell>
          <cell r="Q67">
            <v>15.871983838135622</v>
          </cell>
          <cell r="R67">
            <v>15.913871582536588</v>
          </cell>
          <cell r="S67">
            <v>9.4898847007328762</v>
          </cell>
          <cell r="T67">
            <v>9.5554785561830915</v>
          </cell>
          <cell r="U67">
            <v>9.5897442866161384</v>
          </cell>
        </row>
        <row r="68">
          <cell r="A68" t="str">
            <v>ERI51</v>
          </cell>
          <cell r="B68">
            <v>0.6</v>
          </cell>
          <cell r="C68">
            <v>26</v>
          </cell>
          <cell r="D68">
            <v>47.53</v>
          </cell>
          <cell r="E68">
            <v>1.7</v>
          </cell>
          <cell r="F68">
            <v>46.72</v>
          </cell>
          <cell r="G68">
            <v>925.2</v>
          </cell>
          <cell r="H68">
            <v>1.131</v>
          </cell>
          <cell r="I68">
            <v>1.222438391699092</v>
          </cell>
          <cell r="J68">
            <v>11705</v>
          </cell>
          <cell r="K68">
            <v>9910</v>
          </cell>
          <cell r="L68">
            <v>9060</v>
          </cell>
          <cell r="M68">
            <v>4.1909999999999998</v>
          </cell>
          <cell r="N68">
            <v>155.8258849631554</v>
          </cell>
          <cell r="O68">
            <v>12.166255301556419</v>
          </cell>
          <cell r="P68">
            <v>15.791799390973717</v>
          </cell>
          <cell r="Q68">
            <v>15.871983838135622</v>
          </cell>
          <cell r="R68">
            <v>15.913871582536588</v>
          </cell>
          <cell r="S68">
            <v>9.4898847007328762</v>
          </cell>
          <cell r="T68">
            <v>9.5554785561830915</v>
          </cell>
          <cell r="U68">
            <v>9.5897442866161384</v>
          </cell>
        </row>
        <row r="69">
          <cell r="A69" t="str">
            <v>ERI52</v>
          </cell>
          <cell r="B69">
            <v>0.6</v>
          </cell>
          <cell r="C69">
            <v>26</v>
          </cell>
          <cell r="D69">
            <v>47.53</v>
          </cell>
          <cell r="E69">
            <v>1.7</v>
          </cell>
          <cell r="F69">
            <v>46.72</v>
          </cell>
          <cell r="G69">
            <v>925.2</v>
          </cell>
          <cell r="H69">
            <v>1.131</v>
          </cell>
          <cell r="I69">
            <v>1.222438391699092</v>
          </cell>
          <cell r="J69">
            <v>11705</v>
          </cell>
          <cell r="K69">
            <v>9910</v>
          </cell>
          <cell r="L69">
            <v>9060</v>
          </cell>
          <cell r="M69">
            <v>4.1909999999999998</v>
          </cell>
          <cell r="N69">
            <v>155.8258849631554</v>
          </cell>
          <cell r="O69">
            <v>12.166255301556419</v>
          </cell>
          <cell r="P69">
            <v>15.791799390973717</v>
          </cell>
          <cell r="Q69">
            <v>15.871983838135622</v>
          </cell>
          <cell r="R69">
            <v>15.913871582536588</v>
          </cell>
          <cell r="S69">
            <v>9.4898847007328762</v>
          </cell>
          <cell r="T69">
            <v>9.5554785561830915</v>
          </cell>
          <cell r="U69">
            <v>9.5897442866161384</v>
          </cell>
        </row>
        <row r="70">
          <cell r="A70" t="str">
            <v>CCERI30</v>
          </cell>
          <cell r="B70">
            <v>1</v>
          </cell>
          <cell r="C70">
            <v>26</v>
          </cell>
          <cell r="D70">
            <v>136.4</v>
          </cell>
          <cell r="E70">
            <v>1.8</v>
          </cell>
          <cell r="F70">
            <v>133.94</v>
          </cell>
          <cell r="G70">
            <v>925.2</v>
          </cell>
          <cell r="H70">
            <v>1.131</v>
          </cell>
          <cell r="I70">
            <v>1.222438391699092</v>
          </cell>
          <cell r="J70">
            <v>7899</v>
          </cell>
          <cell r="K70">
            <v>6951</v>
          </cell>
          <cell r="L70">
            <v>6374</v>
          </cell>
          <cell r="M70">
            <v>3.0110000000000001</v>
          </cell>
          <cell r="N70">
            <v>261.7703423212306</v>
          </cell>
          <cell r="O70">
            <v>9.0453006290531608</v>
          </cell>
          <cell r="P70">
            <v>11.1697150286736</v>
          </cell>
          <cell r="Q70">
            <v>11.216767591485601</v>
          </cell>
          <cell r="R70">
            <v>11.241176330095277</v>
          </cell>
          <cell r="S70">
            <v>6.6741318696099174</v>
          </cell>
          <cell r="T70">
            <v>6.712622613300157</v>
          </cell>
          <cell r="U70">
            <v>6.7325898679081781</v>
          </cell>
        </row>
        <row r="71">
          <cell r="A71" t="str">
            <v>CCERI31</v>
          </cell>
          <cell r="B71">
            <v>1</v>
          </cell>
          <cell r="C71">
            <v>26</v>
          </cell>
          <cell r="D71">
            <v>67</v>
          </cell>
          <cell r="E71">
            <v>1.8</v>
          </cell>
          <cell r="F71">
            <v>65.790000000000006</v>
          </cell>
          <cell r="G71">
            <v>925.2</v>
          </cell>
          <cell r="H71">
            <v>1.131</v>
          </cell>
          <cell r="I71">
            <v>1.222438391699092</v>
          </cell>
          <cell r="J71">
            <v>8039</v>
          </cell>
          <cell r="K71">
            <v>6918</v>
          </cell>
          <cell r="L71">
            <v>6421</v>
          </cell>
          <cell r="M71">
            <v>3.0110000000000001</v>
          </cell>
          <cell r="N71">
            <v>134.02259682176873</v>
          </cell>
          <cell r="O71">
            <v>8.9880562840466869</v>
          </cell>
          <cell r="P71">
            <v>11.202207891873693</v>
          </cell>
          <cell r="Q71">
            <v>11.25156915048426</v>
          </cell>
          <cell r="R71">
            <v>11.277084410806188</v>
          </cell>
          <cell r="S71">
            <v>6.7007122383391158</v>
          </cell>
          <cell r="T71">
            <v>6.7410915809266463</v>
          </cell>
          <cell r="U71">
            <v>6.761964011386282</v>
          </cell>
        </row>
        <row r="72">
          <cell r="A72" t="str">
            <v>CCERI32</v>
          </cell>
          <cell r="B72">
            <v>1</v>
          </cell>
          <cell r="C72">
            <v>26</v>
          </cell>
          <cell r="D72">
            <v>67</v>
          </cell>
          <cell r="E72">
            <v>1.8</v>
          </cell>
          <cell r="F72">
            <v>65.790000000000006</v>
          </cell>
          <cell r="G72">
            <v>925.2</v>
          </cell>
          <cell r="H72">
            <v>1.131</v>
          </cell>
          <cell r="I72">
            <v>1.222438391699092</v>
          </cell>
          <cell r="J72">
            <v>8039</v>
          </cell>
          <cell r="K72">
            <v>6918</v>
          </cell>
          <cell r="L72">
            <v>6421</v>
          </cell>
          <cell r="M72">
            <v>3.0110000000000001</v>
          </cell>
          <cell r="N72">
            <v>134.02259682176873</v>
          </cell>
          <cell r="O72">
            <v>8.9880562840466869</v>
          </cell>
          <cell r="P72">
            <v>11.202207891873693</v>
          </cell>
          <cell r="Q72">
            <v>11.25156915048426</v>
          </cell>
          <cell r="R72">
            <v>11.277084410806188</v>
          </cell>
          <cell r="S72">
            <v>6.7007122383391158</v>
          </cell>
          <cell r="T72">
            <v>6.7410915809266463</v>
          </cell>
          <cell r="U72">
            <v>6.761964011386282</v>
          </cell>
        </row>
        <row r="73">
          <cell r="A73" t="str">
            <v>CCERI40</v>
          </cell>
          <cell r="B73">
            <v>1</v>
          </cell>
          <cell r="C73">
            <v>26</v>
          </cell>
          <cell r="D73">
            <v>136.4</v>
          </cell>
          <cell r="E73">
            <v>1.8</v>
          </cell>
          <cell r="F73">
            <v>133.94</v>
          </cell>
          <cell r="G73">
            <v>925.2</v>
          </cell>
          <cell r="H73">
            <v>1.131</v>
          </cell>
          <cell r="I73">
            <v>1.222438391699092</v>
          </cell>
          <cell r="J73">
            <v>7899</v>
          </cell>
          <cell r="K73">
            <v>6951</v>
          </cell>
          <cell r="L73">
            <v>6374</v>
          </cell>
          <cell r="M73">
            <v>3.0110000000000001</v>
          </cell>
          <cell r="N73">
            <v>261.7703423212306</v>
          </cell>
          <cell r="O73">
            <v>9.0453006290531608</v>
          </cell>
          <cell r="P73">
            <v>11.1697150286736</v>
          </cell>
          <cell r="Q73">
            <v>11.216767591485601</v>
          </cell>
          <cell r="R73">
            <v>11.241176330095277</v>
          </cell>
          <cell r="S73">
            <v>6.6741318696099174</v>
          </cell>
          <cell r="T73">
            <v>6.712622613300157</v>
          </cell>
          <cell r="U73">
            <v>6.7325898679081781</v>
          </cell>
        </row>
        <row r="74">
          <cell r="A74" t="str">
            <v>CCERI41</v>
          </cell>
          <cell r="B74">
            <v>1</v>
          </cell>
          <cell r="C74">
            <v>26</v>
          </cell>
          <cell r="D74">
            <v>67</v>
          </cell>
          <cell r="E74">
            <v>1.8</v>
          </cell>
          <cell r="F74">
            <v>65.790000000000006</v>
          </cell>
          <cell r="G74">
            <v>925.2</v>
          </cell>
          <cell r="H74">
            <v>1.131</v>
          </cell>
          <cell r="I74">
            <v>1.222438391699092</v>
          </cell>
          <cell r="J74">
            <v>8039</v>
          </cell>
          <cell r="K74">
            <v>6918</v>
          </cell>
          <cell r="L74">
            <v>6421</v>
          </cell>
          <cell r="M74">
            <v>3.0110000000000001</v>
          </cell>
          <cell r="N74">
            <v>134.02259682176873</v>
          </cell>
          <cell r="O74">
            <v>8.9880562840466869</v>
          </cell>
          <cell r="P74">
            <v>11.202207891873693</v>
          </cell>
          <cell r="Q74">
            <v>11.25156915048426</v>
          </cell>
          <cell r="R74">
            <v>11.277084410806188</v>
          </cell>
          <cell r="S74">
            <v>6.7007122383391158</v>
          </cell>
          <cell r="T74">
            <v>6.7410915809266463</v>
          </cell>
          <cell r="U74">
            <v>6.761964011386282</v>
          </cell>
        </row>
        <row r="75">
          <cell r="A75" t="str">
            <v>CCERI42</v>
          </cell>
          <cell r="B75">
            <v>1</v>
          </cell>
          <cell r="C75">
            <v>26</v>
          </cell>
          <cell r="D75">
            <v>67</v>
          </cell>
          <cell r="E75">
            <v>1.8</v>
          </cell>
          <cell r="F75">
            <v>65.790000000000006</v>
          </cell>
          <cell r="G75">
            <v>925.2</v>
          </cell>
          <cell r="H75">
            <v>1.131</v>
          </cell>
          <cell r="I75">
            <v>1.222438391699092</v>
          </cell>
          <cell r="J75">
            <v>8039</v>
          </cell>
          <cell r="K75">
            <v>6918</v>
          </cell>
          <cell r="L75">
            <v>6421</v>
          </cell>
          <cell r="M75">
            <v>3.0110000000000001</v>
          </cell>
          <cell r="N75">
            <v>134.02259682176873</v>
          </cell>
          <cell r="O75">
            <v>8.9880562840466869</v>
          </cell>
          <cell r="P75">
            <v>11.202207891873693</v>
          </cell>
          <cell r="Q75">
            <v>11.25156915048426</v>
          </cell>
          <cell r="R75">
            <v>11.277084410806188</v>
          </cell>
          <cell r="S75">
            <v>6.7007122383391158</v>
          </cell>
          <cell r="T75">
            <v>6.7410915809266463</v>
          </cell>
          <cell r="U75">
            <v>6.761964011386282</v>
          </cell>
        </row>
        <row r="76">
          <cell r="A76" t="str">
            <v>CCERI50</v>
          </cell>
          <cell r="B76">
            <v>1</v>
          </cell>
          <cell r="C76">
            <v>26</v>
          </cell>
          <cell r="D76">
            <v>136.4</v>
          </cell>
          <cell r="E76">
            <v>1.8</v>
          </cell>
          <cell r="F76">
            <v>133.94</v>
          </cell>
          <cell r="G76">
            <v>925.2</v>
          </cell>
          <cell r="H76">
            <v>1.131</v>
          </cell>
          <cell r="I76">
            <v>1.222438391699092</v>
          </cell>
          <cell r="J76">
            <v>7899</v>
          </cell>
          <cell r="K76">
            <v>6951</v>
          </cell>
          <cell r="L76">
            <v>6374</v>
          </cell>
          <cell r="M76">
            <v>3.0110000000000001</v>
          </cell>
          <cell r="N76">
            <v>261.7703423212306</v>
          </cell>
          <cell r="O76">
            <v>9.0453006290531608</v>
          </cell>
          <cell r="P76">
            <v>11.1697150286736</v>
          </cell>
          <cell r="Q76">
            <v>11.216767591485601</v>
          </cell>
          <cell r="R76">
            <v>11.241176330095277</v>
          </cell>
          <cell r="S76">
            <v>6.6741318696099174</v>
          </cell>
          <cell r="T76">
            <v>6.712622613300157</v>
          </cell>
          <cell r="U76">
            <v>6.7325898679081781</v>
          </cell>
        </row>
        <row r="77">
          <cell r="A77" t="str">
            <v>CCERI51</v>
          </cell>
          <cell r="B77">
            <v>1</v>
          </cell>
          <cell r="C77">
            <v>26</v>
          </cell>
          <cell r="D77">
            <v>67</v>
          </cell>
          <cell r="E77">
            <v>1.8</v>
          </cell>
          <cell r="F77">
            <v>65.790000000000006</v>
          </cell>
          <cell r="G77">
            <v>925.2</v>
          </cell>
          <cell r="H77">
            <v>1.131</v>
          </cell>
          <cell r="I77">
            <v>1.222438391699092</v>
          </cell>
          <cell r="J77">
            <v>8039</v>
          </cell>
          <cell r="K77">
            <v>6918</v>
          </cell>
          <cell r="L77">
            <v>6421</v>
          </cell>
          <cell r="M77">
            <v>3.0110000000000001</v>
          </cell>
          <cell r="N77">
            <v>134.02259682176873</v>
          </cell>
          <cell r="O77">
            <v>8.9880562840466869</v>
          </cell>
          <cell r="P77">
            <v>11.202207891873693</v>
          </cell>
          <cell r="Q77">
            <v>11.25156915048426</v>
          </cell>
          <cell r="R77">
            <v>11.277084410806188</v>
          </cell>
          <cell r="S77">
            <v>6.7007122383391158</v>
          </cell>
          <cell r="T77">
            <v>6.7410915809266463</v>
          </cell>
          <cell r="U77">
            <v>6.761964011386282</v>
          </cell>
        </row>
        <row r="78">
          <cell r="A78" t="str">
            <v>CCERI52</v>
          </cell>
          <cell r="B78">
            <v>1</v>
          </cell>
          <cell r="C78">
            <v>26</v>
          </cell>
          <cell r="D78">
            <v>67</v>
          </cell>
          <cell r="E78">
            <v>1.8</v>
          </cell>
          <cell r="F78">
            <v>65.790000000000006</v>
          </cell>
          <cell r="G78">
            <v>925.2</v>
          </cell>
          <cell r="H78">
            <v>1.131</v>
          </cell>
          <cell r="I78">
            <v>1.222438391699092</v>
          </cell>
          <cell r="J78">
            <v>8039</v>
          </cell>
          <cell r="K78">
            <v>6918</v>
          </cell>
          <cell r="L78">
            <v>6421</v>
          </cell>
          <cell r="M78">
            <v>3.0110000000000001</v>
          </cell>
          <cell r="N78">
            <v>134.02259682176873</v>
          </cell>
          <cell r="O78">
            <v>8.9880562840466869</v>
          </cell>
          <cell r="P78">
            <v>11.202207891873693</v>
          </cell>
          <cell r="Q78">
            <v>11.25156915048426</v>
          </cell>
          <cell r="R78">
            <v>11.277084410806188</v>
          </cell>
          <cell r="S78">
            <v>6.7007122383391158</v>
          </cell>
          <cell r="T78">
            <v>6.7410915809266463</v>
          </cell>
          <cell r="U78">
            <v>6.761964011386282</v>
          </cell>
        </row>
        <row r="79">
          <cell r="A79" t="str">
            <v>KAR01</v>
          </cell>
          <cell r="B79">
            <v>12.8</v>
          </cell>
          <cell r="C79">
            <v>9</v>
          </cell>
          <cell r="D79">
            <v>11.31</v>
          </cell>
          <cell r="E79">
            <v>1.4</v>
          </cell>
          <cell r="F79">
            <v>11.15</v>
          </cell>
          <cell r="G79">
            <v>966.7</v>
          </cell>
          <cell r="H79">
            <v>1.131</v>
          </cell>
          <cell r="I79">
            <v>1.1699596565635668</v>
          </cell>
          <cell r="J79">
            <v>15514</v>
          </cell>
          <cell r="K79">
            <v>14023</v>
          </cell>
          <cell r="L79">
            <v>13034</v>
          </cell>
          <cell r="M79">
            <v>5.6360000000000001</v>
          </cell>
          <cell r="N79">
            <v>33.819914594098165</v>
          </cell>
          <cell r="O79">
            <v>18.156622774387134</v>
          </cell>
          <cell r="P79">
            <v>21.452910746521457</v>
          </cell>
          <cell r="Q79">
            <v>21.525140164237548</v>
          </cell>
          <cell r="R79">
            <v>21.565888358469607</v>
          </cell>
          <cell r="S79">
            <v>13.519193296783637</v>
          </cell>
          <cell r="T79">
            <v>13.580929970617541</v>
          </cell>
          <cell r="U79">
            <v>13.615758688004041</v>
          </cell>
        </row>
        <row r="80">
          <cell r="A80" t="str">
            <v>TAB01</v>
          </cell>
          <cell r="B80">
            <v>3</v>
          </cell>
          <cell r="C80">
            <v>15</v>
          </cell>
          <cell r="D80">
            <v>2.98</v>
          </cell>
          <cell r="E80">
            <v>1.2</v>
          </cell>
          <cell r="F80">
            <v>2.94</v>
          </cell>
          <cell r="G80">
            <v>966.7</v>
          </cell>
          <cell r="H80">
            <v>1.131</v>
          </cell>
          <cell r="I80">
            <v>1.1699596565635668</v>
          </cell>
          <cell r="J80">
            <v>18692</v>
          </cell>
          <cell r="K80">
            <v>16009</v>
          </cell>
          <cell r="L80">
            <v>14777</v>
          </cell>
          <cell r="M80">
            <v>5.6360000000000001</v>
          </cell>
          <cell r="N80">
            <v>13.748971350139707</v>
          </cell>
          <cell r="O80">
            <v>18.496599011068472</v>
          </cell>
          <cell r="P80">
            <v>23.588810622231325</v>
          </cell>
          <cell r="Q80">
            <v>23.68489008659289</v>
          </cell>
          <cell r="R80">
            <v>23.744297999671414</v>
          </cell>
          <cell r="S80">
            <v>15.344811696296217</v>
          </cell>
          <cell r="T80">
            <v>15.42693372830181</v>
          </cell>
          <cell r="U80">
            <v>15.477711473282366</v>
          </cell>
        </row>
        <row r="81">
          <cell r="A81" t="str">
            <v>TAB02</v>
          </cell>
          <cell r="B81">
            <v>3</v>
          </cell>
          <cell r="C81">
            <v>15</v>
          </cell>
          <cell r="D81">
            <v>3.79</v>
          </cell>
          <cell r="E81">
            <v>1.2</v>
          </cell>
          <cell r="F81">
            <v>3.74</v>
          </cell>
          <cell r="G81">
            <v>966.7</v>
          </cell>
          <cell r="H81">
            <v>1.131</v>
          </cell>
          <cell r="I81">
            <v>1.1699596565635668</v>
          </cell>
          <cell r="J81">
            <v>18297</v>
          </cell>
          <cell r="K81">
            <v>15671</v>
          </cell>
          <cell r="L81">
            <v>14465</v>
          </cell>
          <cell r="M81">
            <v>5.6360000000000001</v>
          </cell>
          <cell r="N81">
            <v>17.115526970414724</v>
          </cell>
          <cell r="O81">
            <v>18.225463200579352</v>
          </cell>
          <cell r="P81">
            <v>23.200907087327817</v>
          </cell>
          <cell r="Q81">
            <v>23.304254586459091</v>
          </cell>
          <cell r="R81">
            <v>23.365261089592781</v>
          </cell>
          <cell r="S81">
            <v>15.013258781007782</v>
          </cell>
          <cell r="T81">
            <v>15.101593022749782</v>
          </cell>
          <cell r="U81">
            <v>15.153737131131161</v>
          </cell>
        </row>
        <row r="82">
          <cell r="A82" t="str">
            <v>SUR11</v>
          </cell>
          <cell r="B82">
            <v>1.5</v>
          </cell>
          <cell r="C82">
            <v>22</v>
          </cell>
          <cell r="D82">
            <v>43.83</v>
          </cell>
          <cell r="E82">
            <v>1.3</v>
          </cell>
          <cell r="F82">
            <v>43.26</v>
          </cell>
          <cell r="G82">
            <v>980.2</v>
          </cell>
          <cell r="H82">
            <v>1.131</v>
          </cell>
          <cell r="I82">
            <v>1.1538461538461537</v>
          </cell>
          <cell r="J82">
            <v>11508</v>
          </cell>
          <cell r="K82">
            <v>9681</v>
          </cell>
          <cell r="L82">
            <v>8957</v>
          </cell>
          <cell r="M82">
            <v>3.4009999999999998</v>
          </cell>
          <cell r="N82">
            <v>129.07104337211578</v>
          </cell>
          <cell r="O82">
            <v>10.888628461538486</v>
          </cell>
          <cell r="P82">
            <v>14.131619501038882</v>
          </cell>
          <cell r="Q82">
            <v>14.204093228353686</v>
          </cell>
          <cell r="R82">
            <v>14.241123094580455</v>
          </cell>
          <cell r="S82">
            <v>9.2998702342336994</v>
          </cell>
          <cell r="T82">
            <v>9.3626807979065294</v>
          </cell>
          <cell r="U82">
            <v>9.3947733486363951</v>
          </cell>
        </row>
        <row r="83">
          <cell r="A83" t="str">
            <v>SUR12</v>
          </cell>
          <cell r="B83">
            <v>0.66</v>
          </cell>
          <cell r="C83">
            <v>22</v>
          </cell>
          <cell r="D83">
            <v>43.31</v>
          </cell>
          <cell r="E83">
            <v>1.3</v>
          </cell>
          <cell r="F83">
            <v>42.75</v>
          </cell>
          <cell r="G83">
            <v>980.2</v>
          </cell>
          <cell r="H83">
            <v>1.131</v>
          </cell>
          <cell r="I83">
            <v>1.1538461538461537</v>
          </cell>
          <cell r="J83">
            <v>11126</v>
          </cell>
          <cell r="K83">
            <v>9741</v>
          </cell>
          <cell r="L83">
            <v>9003</v>
          </cell>
          <cell r="M83">
            <v>3.4009999999999998</v>
          </cell>
          <cell r="N83">
            <v>107.85593827019038</v>
          </cell>
          <cell r="O83">
            <v>11.442661538461596</v>
          </cell>
          <cell r="P83">
            <v>14.184994065036486</v>
          </cell>
          <cell r="Q83">
            <v>14.245570537167167</v>
          </cell>
          <cell r="R83">
            <v>14.277245987086836</v>
          </cell>
          <cell r="S83">
            <v>9.3461281896982893</v>
          </cell>
          <cell r="T83">
            <v>9.3986277988782128</v>
          </cell>
          <cell r="U83">
            <v>9.4260798554752583</v>
          </cell>
        </row>
        <row r="84">
          <cell r="A84" t="str">
            <v>SUR21</v>
          </cell>
          <cell r="B84">
            <v>0.6</v>
          </cell>
          <cell r="C84">
            <v>22</v>
          </cell>
          <cell r="D84">
            <v>44.16</v>
          </cell>
          <cell r="E84">
            <v>1.3</v>
          </cell>
          <cell r="F84">
            <v>43.589999999999996</v>
          </cell>
          <cell r="G84">
            <v>980.2</v>
          </cell>
          <cell r="H84">
            <v>1.131</v>
          </cell>
          <cell r="I84">
            <v>1.1538461538461537</v>
          </cell>
          <cell r="J84">
            <v>11572</v>
          </cell>
          <cell r="K84">
            <v>9718</v>
          </cell>
          <cell r="L84">
            <v>8917</v>
          </cell>
          <cell r="M84">
            <v>3.4009999999999998</v>
          </cell>
          <cell r="N84">
            <v>135.95719236923003</v>
          </cell>
          <cell r="O84">
            <v>10.720314615384611</v>
          </cell>
          <cell r="P84">
            <v>14.110768290427755</v>
          </cell>
          <cell r="Q84">
            <v>14.185958060942349</v>
          </cell>
          <cell r="R84">
            <v>14.224365965107033</v>
          </cell>
          <cell r="S84">
            <v>9.2817991850373893</v>
          </cell>
          <cell r="T84">
            <v>9.3469636528167044</v>
          </cell>
          <cell r="U84">
            <v>9.3802505030927623</v>
          </cell>
        </row>
        <row r="85">
          <cell r="A85" t="str">
            <v>SUR22</v>
          </cell>
          <cell r="B85">
            <v>0.71</v>
          </cell>
          <cell r="C85">
            <v>22</v>
          </cell>
          <cell r="D85">
            <v>44.06</v>
          </cell>
          <cell r="E85">
            <v>1.3</v>
          </cell>
          <cell r="F85">
            <v>43.49</v>
          </cell>
          <cell r="G85">
            <v>980.2</v>
          </cell>
          <cell r="H85">
            <v>1.131</v>
          </cell>
          <cell r="I85">
            <v>1.1538461538461537</v>
          </cell>
          <cell r="J85">
            <v>11478</v>
          </cell>
          <cell r="K85">
            <v>9743</v>
          </cell>
          <cell r="L85">
            <v>8934</v>
          </cell>
          <cell r="M85">
            <v>3.4009999999999998</v>
          </cell>
          <cell r="N85">
            <v>130.51225697884635</v>
          </cell>
          <cell r="O85">
            <v>10.869926923076957</v>
          </cell>
          <cell r="P85">
            <v>14.13191784981643</v>
          </cell>
          <cell r="Q85">
            <v>14.204425057436854</v>
          </cell>
          <cell r="R85">
            <v>14.241465465542634</v>
          </cell>
          <cell r="S85">
            <v>9.3001288031742408</v>
          </cell>
          <cell r="T85">
            <v>9.3629683831119408</v>
          </cell>
          <cell r="U85">
            <v>9.3950700701369509</v>
          </cell>
        </row>
        <row r="86">
          <cell r="A86" t="str">
            <v>SUR31</v>
          </cell>
          <cell r="B86">
            <v>0.6</v>
          </cell>
          <cell r="C86">
            <v>22</v>
          </cell>
          <cell r="D86">
            <v>46.56</v>
          </cell>
          <cell r="E86">
            <v>1.7</v>
          </cell>
          <cell r="F86">
            <v>45.77</v>
          </cell>
          <cell r="G86">
            <v>980.2</v>
          </cell>
          <cell r="H86">
            <v>1.131</v>
          </cell>
          <cell r="I86">
            <v>1.1538461538461537</v>
          </cell>
          <cell r="J86">
            <v>11488</v>
          </cell>
          <cell r="K86">
            <v>9647</v>
          </cell>
          <cell r="L86">
            <v>8852</v>
          </cell>
          <cell r="M86">
            <v>3.4009999999999998</v>
          </cell>
          <cell r="N86">
            <v>142.87865856923131</v>
          </cell>
          <cell r="O86">
            <v>10.695236923076921</v>
          </cell>
          <cell r="P86">
            <v>14.088223353122784</v>
          </cell>
          <cell r="Q86">
            <v>14.16400746372347</v>
          </cell>
          <cell r="R86">
            <v>14.202322307692318</v>
          </cell>
          <cell r="S86">
            <v>9.2622602393730809</v>
          </cell>
          <cell r="T86">
            <v>9.3279398018936757</v>
          </cell>
          <cell r="U86">
            <v>9.3611460000000104</v>
          </cell>
        </row>
        <row r="87">
          <cell r="A87" t="str">
            <v>SUR32</v>
          </cell>
          <cell r="B87">
            <v>0.6</v>
          </cell>
          <cell r="C87">
            <v>22</v>
          </cell>
          <cell r="D87">
            <v>46.56</v>
          </cell>
          <cell r="E87">
            <v>1.7</v>
          </cell>
          <cell r="F87">
            <v>45.77</v>
          </cell>
          <cell r="G87">
            <v>980.2</v>
          </cell>
          <cell r="H87">
            <v>1.131</v>
          </cell>
          <cell r="I87">
            <v>1.1538461538461537</v>
          </cell>
          <cell r="J87">
            <v>11488</v>
          </cell>
          <cell r="K87">
            <v>9647</v>
          </cell>
          <cell r="L87">
            <v>8852</v>
          </cell>
          <cell r="M87">
            <v>3.4009999999999998</v>
          </cell>
          <cell r="N87">
            <v>142.87865856923131</v>
          </cell>
          <cell r="O87">
            <v>10.695236923076921</v>
          </cell>
          <cell r="P87">
            <v>14.088223353122784</v>
          </cell>
          <cell r="Q87">
            <v>14.16400746372347</v>
          </cell>
          <cell r="R87">
            <v>14.202322307692318</v>
          </cell>
          <cell r="S87">
            <v>9.2622602393730809</v>
          </cell>
          <cell r="T87">
            <v>9.3279398018936757</v>
          </cell>
          <cell r="U87">
            <v>9.3611460000000104</v>
          </cell>
        </row>
        <row r="88">
          <cell r="A88" t="str">
            <v>SUR41</v>
          </cell>
          <cell r="B88">
            <v>0.6</v>
          </cell>
          <cell r="C88">
            <v>22</v>
          </cell>
          <cell r="D88">
            <v>46.56</v>
          </cell>
          <cell r="E88">
            <v>1.7</v>
          </cell>
          <cell r="F88">
            <v>45.77</v>
          </cell>
          <cell r="G88">
            <v>980.2</v>
          </cell>
          <cell r="H88">
            <v>1.131</v>
          </cell>
          <cell r="I88">
            <v>1.1538461538461537</v>
          </cell>
          <cell r="J88">
            <v>11488</v>
          </cell>
          <cell r="K88">
            <v>9647</v>
          </cell>
          <cell r="L88">
            <v>8852</v>
          </cell>
          <cell r="M88">
            <v>3.4009999999999998</v>
          </cell>
          <cell r="N88">
            <v>142.87865856923131</v>
          </cell>
          <cell r="O88">
            <v>10.695236923076921</v>
          </cell>
          <cell r="P88">
            <v>14.088223353122784</v>
          </cell>
          <cell r="Q88">
            <v>14.16400746372347</v>
          </cell>
          <cell r="R88">
            <v>14.202322307692318</v>
          </cell>
          <cell r="S88">
            <v>9.2622602393730809</v>
          </cell>
          <cell r="T88">
            <v>9.3279398018936757</v>
          </cell>
          <cell r="U88">
            <v>9.3611460000000104</v>
          </cell>
        </row>
        <row r="89">
          <cell r="A89" t="str">
            <v>SUR42</v>
          </cell>
          <cell r="B89">
            <v>0.6</v>
          </cell>
          <cell r="C89">
            <v>22</v>
          </cell>
          <cell r="D89">
            <v>46.56</v>
          </cell>
          <cell r="E89">
            <v>1.7</v>
          </cell>
          <cell r="F89">
            <v>45.77</v>
          </cell>
          <cell r="G89">
            <v>980.2</v>
          </cell>
          <cell r="H89">
            <v>1.131</v>
          </cell>
          <cell r="I89">
            <v>1.1538461538461537</v>
          </cell>
          <cell r="J89">
            <v>11488</v>
          </cell>
          <cell r="K89">
            <v>9647</v>
          </cell>
          <cell r="L89">
            <v>8852</v>
          </cell>
          <cell r="M89">
            <v>3.4009999999999998</v>
          </cell>
          <cell r="N89">
            <v>142.87865856923131</v>
          </cell>
          <cell r="O89">
            <v>10.695236923076921</v>
          </cell>
          <cell r="P89">
            <v>14.088223353122784</v>
          </cell>
          <cell r="Q89">
            <v>14.16400746372347</v>
          </cell>
          <cell r="R89">
            <v>14.202322307692318</v>
          </cell>
          <cell r="S89">
            <v>9.2622602393730809</v>
          </cell>
          <cell r="T89">
            <v>9.3279398018936757</v>
          </cell>
          <cell r="U89">
            <v>9.3611460000000104</v>
          </cell>
        </row>
        <row r="90">
          <cell r="A90" t="str">
            <v>CCSUR10</v>
          </cell>
          <cell r="B90">
            <v>1</v>
          </cell>
          <cell r="C90">
            <v>22</v>
          </cell>
          <cell r="D90">
            <v>132.69</v>
          </cell>
          <cell r="E90">
            <v>1.8</v>
          </cell>
          <cell r="F90">
            <v>130.30000000000001</v>
          </cell>
          <cell r="G90">
            <v>980.2</v>
          </cell>
          <cell r="H90">
            <v>1.131</v>
          </cell>
          <cell r="I90">
            <v>1.1538461538461537</v>
          </cell>
          <cell r="J90">
            <v>8238</v>
          </cell>
          <cell r="K90">
            <v>6918</v>
          </cell>
          <cell r="L90">
            <v>6348</v>
          </cell>
          <cell r="M90">
            <v>3.0110000000000001</v>
          </cell>
          <cell r="N90">
            <v>292.23696634615544</v>
          </cell>
          <cell r="O90">
            <v>8.2474353846153541</v>
          </cell>
          <cell r="P90">
            <v>10.685181183298665</v>
          </cell>
          <cell r="Q90">
            <v>10.73943646201073</v>
          </cell>
          <cell r="R90">
            <v>10.76737128481502</v>
          </cell>
          <cell r="S90">
            <v>6.6509570255255106</v>
          </cell>
          <cell r="T90">
            <v>6.6979782670759658</v>
          </cell>
          <cell r="U90">
            <v>6.7221884468396844</v>
          </cell>
        </row>
        <row r="91">
          <cell r="A91" t="str">
            <v>CCSUR11</v>
          </cell>
          <cell r="B91">
            <v>1</v>
          </cell>
          <cell r="C91">
            <v>22</v>
          </cell>
          <cell r="D91">
            <v>64.67</v>
          </cell>
          <cell r="E91">
            <v>1.8</v>
          </cell>
          <cell r="F91">
            <v>63.510000000000005</v>
          </cell>
          <cell r="G91">
            <v>980.2</v>
          </cell>
          <cell r="H91">
            <v>1.131</v>
          </cell>
          <cell r="I91">
            <v>1.1538461538461537</v>
          </cell>
          <cell r="J91">
            <v>8390</v>
          </cell>
          <cell r="K91">
            <v>7063</v>
          </cell>
          <cell r="L91">
            <v>6494</v>
          </cell>
          <cell r="M91">
            <v>3.0110000000000001</v>
          </cell>
          <cell r="N91">
            <v>142.82825920961704</v>
          </cell>
          <cell r="O91">
            <v>8.4118815384615218</v>
          </cell>
          <cell r="P91">
            <v>10.856315206262602</v>
          </cell>
          <cell r="Q91">
            <v>10.910626451156011</v>
          </cell>
          <cell r="R91">
            <v>10.938920802609028</v>
          </cell>
          <cell r="S91">
            <v>6.799273178760922</v>
          </cell>
          <cell r="T91">
            <v>6.8463429243352101</v>
          </cell>
          <cell r="U91">
            <v>6.8708646955944914</v>
          </cell>
        </row>
        <row r="92">
          <cell r="A92" t="str">
            <v>CCSUR12</v>
          </cell>
          <cell r="B92">
            <v>1</v>
          </cell>
          <cell r="C92">
            <v>22</v>
          </cell>
          <cell r="D92">
            <v>64.67</v>
          </cell>
          <cell r="E92">
            <v>1.8</v>
          </cell>
          <cell r="F92">
            <v>63.510000000000005</v>
          </cell>
          <cell r="G92">
            <v>980.2</v>
          </cell>
          <cell r="H92">
            <v>1.131</v>
          </cell>
          <cell r="I92">
            <v>1.1538461538461537</v>
          </cell>
          <cell r="J92">
            <v>8390</v>
          </cell>
          <cell r="K92">
            <v>7063</v>
          </cell>
          <cell r="L92">
            <v>6494</v>
          </cell>
          <cell r="M92">
            <v>3.0110000000000001</v>
          </cell>
          <cell r="N92">
            <v>142.82825920961704</v>
          </cell>
          <cell r="O92">
            <v>8.4118815384615218</v>
          </cell>
          <cell r="P92">
            <v>10.856315206262602</v>
          </cell>
          <cell r="Q92">
            <v>10.910626451156011</v>
          </cell>
          <cell r="R92">
            <v>10.938920802609028</v>
          </cell>
          <cell r="S92">
            <v>6.799273178760922</v>
          </cell>
          <cell r="T92">
            <v>6.8463429243352101</v>
          </cell>
          <cell r="U92">
            <v>6.8708646955944914</v>
          </cell>
        </row>
        <row r="93">
          <cell r="A93" t="str">
            <v>CCSUR20</v>
          </cell>
          <cell r="B93">
            <v>1</v>
          </cell>
          <cell r="C93">
            <v>22</v>
          </cell>
          <cell r="D93">
            <v>132.69</v>
          </cell>
          <cell r="E93">
            <v>1.8</v>
          </cell>
          <cell r="F93">
            <v>130.30000000000001</v>
          </cell>
          <cell r="G93">
            <v>980.2</v>
          </cell>
          <cell r="H93">
            <v>1.131</v>
          </cell>
          <cell r="I93">
            <v>1.1538461538461537</v>
          </cell>
          <cell r="J93">
            <v>8238</v>
          </cell>
          <cell r="K93">
            <v>6918</v>
          </cell>
          <cell r="L93">
            <v>6348</v>
          </cell>
          <cell r="M93">
            <v>3.0110000000000001</v>
          </cell>
          <cell r="N93">
            <v>292.23696634615544</v>
          </cell>
          <cell r="O93">
            <v>8.2474353846153541</v>
          </cell>
          <cell r="P93">
            <v>10.685181183298665</v>
          </cell>
          <cell r="Q93">
            <v>10.73943646201073</v>
          </cell>
          <cell r="R93">
            <v>10.76737128481502</v>
          </cell>
          <cell r="S93">
            <v>6.6509570255255106</v>
          </cell>
          <cell r="T93">
            <v>6.6979782670759658</v>
          </cell>
          <cell r="U93">
            <v>6.7221884468396844</v>
          </cell>
        </row>
        <row r="94">
          <cell r="A94" t="str">
            <v>CCSUR21</v>
          </cell>
          <cell r="B94">
            <v>1</v>
          </cell>
          <cell r="C94">
            <v>22</v>
          </cell>
          <cell r="D94">
            <v>64.67</v>
          </cell>
          <cell r="E94">
            <v>1.8</v>
          </cell>
          <cell r="F94">
            <v>63.510000000000005</v>
          </cell>
          <cell r="G94">
            <v>980.2</v>
          </cell>
          <cell r="H94">
            <v>1.131</v>
          </cell>
          <cell r="I94">
            <v>1.1538461538461537</v>
          </cell>
          <cell r="J94">
            <v>8390</v>
          </cell>
          <cell r="K94">
            <v>7063</v>
          </cell>
          <cell r="L94">
            <v>6494</v>
          </cell>
          <cell r="M94">
            <v>3.0110000000000001</v>
          </cell>
          <cell r="N94">
            <v>142.82825920961704</v>
          </cell>
          <cell r="O94">
            <v>8.4118815384615218</v>
          </cell>
          <cell r="P94">
            <v>10.856315206262602</v>
          </cell>
          <cell r="Q94">
            <v>10.910626451156011</v>
          </cell>
          <cell r="R94">
            <v>10.938920802609028</v>
          </cell>
          <cell r="S94">
            <v>6.799273178760922</v>
          </cell>
          <cell r="T94">
            <v>6.8463429243352101</v>
          </cell>
          <cell r="U94">
            <v>6.8708646955944914</v>
          </cell>
        </row>
        <row r="95">
          <cell r="A95" t="str">
            <v>CCSUR22</v>
          </cell>
          <cell r="B95">
            <v>1</v>
          </cell>
          <cell r="C95">
            <v>22</v>
          </cell>
          <cell r="D95">
            <v>64.67</v>
          </cell>
          <cell r="E95">
            <v>1.8</v>
          </cell>
          <cell r="F95">
            <v>63.510000000000005</v>
          </cell>
          <cell r="G95">
            <v>980.2</v>
          </cell>
          <cell r="H95">
            <v>1.131</v>
          </cell>
          <cell r="I95">
            <v>1.1538461538461537</v>
          </cell>
          <cell r="J95">
            <v>8390</v>
          </cell>
          <cell r="K95">
            <v>7063</v>
          </cell>
          <cell r="L95">
            <v>6494</v>
          </cell>
          <cell r="M95">
            <v>3.0110000000000001</v>
          </cell>
          <cell r="N95">
            <v>142.82825920961704</v>
          </cell>
          <cell r="O95">
            <v>8.4118815384615218</v>
          </cell>
          <cell r="P95">
            <v>10.856315206262602</v>
          </cell>
          <cell r="Q95">
            <v>10.910626451156011</v>
          </cell>
          <cell r="R95">
            <v>10.938920802609028</v>
          </cell>
          <cell r="S95">
            <v>6.799273178760922</v>
          </cell>
          <cell r="T95">
            <v>6.8463429243352101</v>
          </cell>
          <cell r="U95">
            <v>6.8708646955944914</v>
          </cell>
        </row>
        <row r="96">
          <cell r="A96" t="str">
            <v>CCSUR30</v>
          </cell>
          <cell r="B96">
            <v>1</v>
          </cell>
          <cell r="C96">
            <v>22</v>
          </cell>
          <cell r="D96">
            <v>132.69</v>
          </cell>
          <cell r="E96">
            <v>1.8</v>
          </cell>
          <cell r="F96">
            <v>130.30000000000001</v>
          </cell>
          <cell r="G96">
            <v>980.2</v>
          </cell>
          <cell r="H96">
            <v>1.131</v>
          </cell>
          <cell r="I96">
            <v>1.1538461538461537</v>
          </cell>
          <cell r="J96">
            <v>8238</v>
          </cell>
          <cell r="K96">
            <v>6918</v>
          </cell>
          <cell r="L96">
            <v>6348</v>
          </cell>
          <cell r="M96">
            <v>3.0110000000000001</v>
          </cell>
          <cell r="N96">
            <v>292.23696634615544</v>
          </cell>
          <cell r="O96">
            <v>8.2474353846153541</v>
          </cell>
          <cell r="P96">
            <v>10.685181183298665</v>
          </cell>
          <cell r="Q96">
            <v>10.73943646201073</v>
          </cell>
          <cell r="R96">
            <v>10.76737128481502</v>
          </cell>
          <cell r="S96">
            <v>6.6509570255255106</v>
          </cell>
          <cell r="T96">
            <v>6.6979782670759658</v>
          </cell>
          <cell r="U96">
            <v>6.7221884468396844</v>
          </cell>
        </row>
        <row r="97">
          <cell r="A97" t="str">
            <v>CCSUR31</v>
          </cell>
          <cell r="B97">
            <v>1</v>
          </cell>
          <cell r="C97">
            <v>22</v>
          </cell>
          <cell r="D97">
            <v>64.67</v>
          </cell>
          <cell r="E97">
            <v>1.8</v>
          </cell>
          <cell r="F97">
            <v>63.510000000000005</v>
          </cell>
          <cell r="G97">
            <v>980.2</v>
          </cell>
          <cell r="H97">
            <v>1.131</v>
          </cell>
          <cell r="I97">
            <v>1.1538461538461537</v>
          </cell>
          <cell r="J97">
            <v>8390</v>
          </cell>
          <cell r="K97">
            <v>7063</v>
          </cell>
          <cell r="L97">
            <v>6494</v>
          </cell>
          <cell r="M97">
            <v>3.0110000000000001</v>
          </cell>
          <cell r="N97">
            <v>142.82825920961704</v>
          </cell>
          <cell r="O97">
            <v>8.4118815384615218</v>
          </cell>
          <cell r="P97">
            <v>10.856315206262602</v>
          </cell>
          <cell r="Q97">
            <v>10.910626451156011</v>
          </cell>
          <cell r="R97">
            <v>10.938920802609028</v>
          </cell>
          <cell r="S97">
            <v>6.799273178760922</v>
          </cell>
          <cell r="T97">
            <v>6.8463429243352101</v>
          </cell>
          <cell r="U97">
            <v>6.8708646955944914</v>
          </cell>
        </row>
        <row r="98">
          <cell r="A98" t="str">
            <v>CCSUR32</v>
          </cell>
          <cell r="B98">
            <v>1</v>
          </cell>
          <cell r="C98">
            <v>22</v>
          </cell>
          <cell r="D98">
            <v>64.67</v>
          </cell>
          <cell r="E98">
            <v>1.8</v>
          </cell>
          <cell r="F98">
            <v>63.510000000000005</v>
          </cell>
          <cell r="G98">
            <v>980.2</v>
          </cell>
          <cell r="H98">
            <v>1.131</v>
          </cell>
          <cell r="I98">
            <v>1.1538461538461537</v>
          </cell>
          <cell r="J98">
            <v>8390</v>
          </cell>
          <cell r="K98">
            <v>7063</v>
          </cell>
          <cell r="L98">
            <v>6494</v>
          </cell>
          <cell r="M98">
            <v>3.0110000000000001</v>
          </cell>
          <cell r="N98">
            <v>142.82825920961704</v>
          </cell>
          <cell r="O98">
            <v>8.4118815384615218</v>
          </cell>
          <cell r="P98">
            <v>10.856315206262602</v>
          </cell>
          <cell r="Q98">
            <v>10.910626451156011</v>
          </cell>
          <cell r="R98">
            <v>10.938920802609028</v>
          </cell>
          <cell r="S98">
            <v>6.799273178760922</v>
          </cell>
          <cell r="T98">
            <v>6.8463429243352101</v>
          </cell>
          <cell r="U98">
            <v>6.8708646955944914</v>
          </cell>
        </row>
        <row r="99">
          <cell r="A99" t="str">
            <v>CCSUR40</v>
          </cell>
          <cell r="B99">
            <v>1</v>
          </cell>
          <cell r="C99">
            <v>22</v>
          </cell>
          <cell r="D99">
            <v>132.69</v>
          </cell>
          <cell r="E99">
            <v>1.8</v>
          </cell>
          <cell r="F99">
            <v>130.30000000000001</v>
          </cell>
          <cell r="G99">
            <v>980.2</v>
          </cell>
          <cell r="H99">
            <v>1.131</v>
          </cell>
          <cell r="I99">
            <v>1.1538461538461537</v>
          </cell>
          <cell r="J99">
            <v>8238</v>
          </cell>
          <cell r="K99">
            <v>6918</v>
          </cell>
          <cell r="L99">
            <v>6348</v>
          </cell>
          <cell r="M99">
            <v>3.0110000000000001</v>
          </cell>
          <cell r="N99">
            <v>292.23696634615544</v>
          </cell>
          <cell r="O99">
            <v>8.2474353846153541</v>
          </cell>
          <cell r="P99">
            <v>10.685181183298665</v>
          </cell>
          <cell r="Q99">
            <v>10.73943646201073</v>
          </cell>
          <cell r="R99">
            <v>10.76737128481502</v>
          </cell>
          <cell r="S99">
            <v>6.6509570255255106</v>
          </cell>
          <cell r="T99">
            <v>6.6979782670759658</v>
          </cell>
          <cell r="U99">
            <v>6.7221884468396844</v>
          </cell>
        </row>
        <row r="100">
          <cell r="A100" t="str">
            <v>CCSUR41</v>
          </cell>
          <cell r="B100">
            <v>1</v>
          </cell>
          <cell r="C100">
            <v>22</v>
          </cell>
          <cell r="D100">
            <v>64.67</v>
          </cell>
          <cell r="E100">
            <v>1.8</v>
          </cell>
          <cell r="F100">
            <v>63.510000000000005</v>
          </cell>
          <cell r="G100">
            <v>980.2</v>
          </cell>
          <cell r="H100">
            <v>1.131</v>
          </cell>
          <cell r="I100">
            <v>1.1538461538461537</v>
          </cell>
          <cell r="J100">
            <v>8390</v>
          </cell>
          <cell r="K100">
            <v>7063</v>
          </cell>
          <cell r="L100">
            <v>6494</v>
          </cell>
          <cell r="M100">
            <v>3.0110000000000001</v>
          </cell>
          <cell r="N100">
            <v>142.82825920961704</v>
          </cell>
          <cell r="O100">
            <v>8.4118815384615218</v>
          </cell>
          <cell r="P100">
            <v>10.856315206262602</v>
          </cell>
          <cell r="Q100">
            <v>10.910626451156011</v>
          </cell>
          <cell r="R100">
            <v>10.938920802609028</v>
          </cell>
          <cell r="S100">
            <v>6.799273178760922</v>
          </cell>
          <cell r="T100">
            <v>6.8463429243352101</v>
          </cell>
          <cell r="U100">
            <v>6.8708646955944914</v>
          </cell>
        </row>
        <row r="101">
          <cell r="A101" t="str">
            <v>CCSUR42</v>
          </cell>
          <cell r="B101">
            <v>1</v>
          </cell>
          <cell r="C101">
            <v>22</v>
          </cell>
          <cell r="D101">
            <v>64.67</v>
          </cell>
          <cell r="E101">
            <v>1.8</v>
          </cell>
          <cell r="F101">
            <v>63.510000000000005</v>
          </cell>
          <cell r="G101">
            <v>980.2</v>
          </cell>
          <cell r="H101">
            <v>1.131</v>
          </cell>
          <cell r="I101">
            <v>1.1538461538461537</v>
          </cell>
          <cell r="J101">
            <v>8390</v>
          </cell>
          <cell r="K101">
            <v>7063</v>
          </cell>
          <cell r="L101">
            <v>6494</v>
          </cell>
          <cell r="M101">
            <v>3.0110000000000001</v>
          </cell>
          <cell r="N101">
            <v>142.82825920961704</v>
          </cell>
          <cell r="O101">
            <v>8.4118815384615218</v>
          </cell>
          <cell r="P101">
            <v>10.856315206262602</v>
          </cell>
          <cell r="Q101">
            <v>10.910626451156011</v>
          </cell>
          <cell r="R101">
            <v>10.938920802609028</v>
          </cell>
          <cell r="S101">
            <v>6.799273178760922</v>
          </cell>
          <cell r="T101">
            <v>6.8463429243352101</v>
          </cell>
          <cell r="U101">
            <v>6.8708646955944914</v>
          </cell>
        </row>
        <row r="102">
          <cell r="A102" t="str">
            <v>WAR11</v>
          </cell>
          <cell r="B102">
            <v>0.64</v>
          </cell>
          <cell r="C102">
            <v>26</v>
          </cell>
          <cell r="D102">
            <v>44.58</v>
          </cell>
          <cell r="E102">
            <v>1.3</v>
          </cell>
          <cell r="F102">
            <v>44</v>
          </cell>
          <cell r="G102">
            <v>910.7</v>
          </cell>
          <cell r="H102">
            <v>1.131</v>
          </cell>
          <cell r="I102">
            <v>1.2419018337542549</v>
          </cell>
          <cell r="J102">
            <v>11555</v>
          </cell>
          <cell r="K102">
            <v>9691</v>
          </cell>
          <cell r="L102">
            <v>8883</v>
          </cell>
          <cell r="M102">
            <v>3.31</v>
          </cell>
          <cell r="N102">
            <v>148.69662446175303</v>
          </cell>
          <cell r="O102">
            <v>11.123727169210554</v>
          </cell>
          <cell r="P102">
            <v>14.797062753740025</v>
          </cell>
          <cell r="Q102">
            <v>14.878692433396235</v>
          </cell>
          <cell r="R102">
            <v>14.920883054342145</v>
          </cell>
          <cell r="S102">
            <v>9.2495738725296572</v>
          </cell>
          <cell r="T102">
            <v>9.3153034474747578</v>
          </cell>
          <cell r="U102">
            <v>9.3492760367722294</v>
          </cell>
        </row>
        <row r="103">
          <cell r="A103" t="str">
            <v>WAR12</v>
          </cell>
          <cell r="B103">
            <v>0.93</v>
          </cell>
          <cell r="C103">
            <v>26</v>
          </cell>
          <cell r="D103">
            <v>44</v>
          </cell>
          <cell r="E103">
            <v>1.3</v>
          </cell>
          <cell r="F103">
            <v>43.43</v>
          </cell>
          <cell r="G103">
            <v>910.7</v>
          </cell>
          <cell r="H103">
            <v>1.131</v>
          </cell>
          <cell r="I103">
            <v>1.2419018337542549</v>
          </cell>
          <cell r="J103">
            <v>11640</v>
          </cell>
          <cell r="K103">
            <v>9739</v>
          </cell>
          <cell r="L103">
            <v>8966</v>
          </cell>
          <cell r="M103">
            <v>3.31</v>
          </cell>
          <cell r="N103">
            <v>146.37916851103481</v>
          </cell>
          <cell r="O103">
            <v>11.225628940375532</v>
          </cell>
          <cell r="P103">
            <v>14.888771295506533</v>
          </cell>
          <cell r="Q103">
            <v>14.970299406250046</v>
          </cell>
          <cell r="R103">
            <v>15.012929548681736</v>
          </cell>
          <cell r="S103">
            <v>9.3234191147814318</v>
          </cell>
          <cell r="T103">
            <v>9.389066904749706</v>
          </cell>
          <cell r="U103">
            <v>9.4233934040534546</v>
          </cell>
        </row>
        <row r="104">
          <cell r="A104" t="str">
            <v>WAR21</v>
          </cell>
          <cell r="B104">
            <v>0.61</v>
          </cell>
          <cell r="C104">
            <v>26</v>
          </cell>
          <cell r="D104">
            <v>44.33</v>
          </cell>
          <cell r="E104">
            <v>1.3</v>
          </cell>
          <cell r="F104">
            <v>43.75</v>
          </cell>
          <cell r="G104">
            <v>910.7</v>
          </cell>
          <cell r="H104">
            <v>1.131</v>
          </cell>
          <cell r="I104">
            <v>1.2419018337542549</v>
          </cell>
          <cell r="J104">
            <v>11536</v>
          </cell>
          <cell r="K104">
            <v>9756</v>
          </cell>
          <cell r="L104">
            <v>8964</v>
          </cell>
          <cell r="M104">
            <v>3.31</v>
          </cell>
          <cell r="N104">
            <v>142.52749542891161</v>
          </cell>
          <cell r="O104">
            <v>11.3514335961348</v>
          </cell>
          <cell r="P104">
            <v>14.892489383188504</v>
          </cell>
          <cell r="Q104">
            <v>14.970719919875572</v>
          </cell>
          <cell r="R104">
            <v>15.011615810539309</v>
          </cell>
          <cell r="S104">
            <v>9.3264129807867118</v>
          </cell>
          <cell r="T104">
            <v>9.389405509310949</v>
          </cell>
          <cell r="U104">
            <v>9.4223355602636154</v>
          </cell>
        </row>
        <row r="105">
          <cell r="A105" t="str">
            <v>WAR22</v>
          </cell>
          <cell r="B105">
            <v>0.68</v>
          </cell>
          <cell r="C105">
            <v>26</v>
          </cell>
          <cell r="D105">
            <v>44.55</v>
          </cell>
          <cell r="E105">
            <v>1.3</v>
          </cell>
          <cell r="F105">
            <v>43.97</v>
          </cell>
          <cell r="G105">
            <v>910.7</v>
          </cell>
          <cell r="H105">
            <v>1.131</v>
          </cell>
          <cell r="I105">
            <v>1.2419018337542549</v>
          </cell>
          <cell r="J105">
            <v>11649</v>
          </cell>
          <cell r="K105">
            <v>9800</v>
          </cell>
          <cell r="L105">
            <v>8976</v>
          </cell>
          <cell r="M105">
            <v>3.31</v>
          </cell>
          <cell r="N105">
            <v>148.87211881142181</v>
          </cell>
          <cell r="O105">
            <v>11.239467452509077</v>
          </cell>
          <cell r="P105">
            <v>14.91986593981246</v>
          </cell>
          <cell r="Q105">
            <v>15.001714579408793</v>
          </cell>
          <cell r="R105">
            <v>15.044019428267365</v>
          </cell>
          <cell r="S105">
            <v>9.348457039245984</v>
          </cell>
          <cell r="T105">
            <v>9.4143629243745242</v>
          </cell>
          <cell r="U105">
            <v>9.4484274918860205</v>
          </cell>
        </row>
        <row r="106">
          <cell r="A106" t="str">
            <v>WAR51</v>
          </cell>
          <cell r="B106">
            <v>0.62</v>
          </cell>
          <cell r="C106">
            <v>26</v>
          </cell>
          <cell r="D106">
            <v>44</v>
          </cell>
          <cell r="E106">
            <v>1.3</v>
          </cell>
          <cell r="F106">
            <v>43.43</v>
          </cell>
          <cell r="G106">
            <v>910.7</v>
          </cell>
          <cell r="H106">
            <v>1.131</v>
          </cell>
          <cell r="I106">
            <v>1.2419018337542549</v>
          </cell>
          <cell r="J106">
            <v>11592</v>
          </cell>
          <cell r="K106">
            <v>9787</v>
          </cell>
          <cell r="L106">
            <v>8948</v>
          </cell>
          <cell r="M106">
            <v>3.31</v>
          </cell>
          <cell r="N106">
            <v>145.77027397716068</v>
          </cell>
          <cell r="O106">
            <v>11.240725499066619</v>
          </cell>
          <cell r="P106">
            <v>14.888630253249817</v>
          </cell>
          <cell r="Q106">
            <v>14.969819230894725</v>
          </cell>
          <cell r="R106">
            <v>15.012272044400662</v>
          </cell>
          <cell r="S106">
            <v>9.3233055452118556</v>
          </cell>
          <cell r="T106">
            <v>9.3886802595719061</v>
          </cell>
          <cell r="U106">
            <v>9.4228639706769961</v>
          </cell>
        </row>
        <row r="107">
          <cell r="A107" t="str">
            <v>WAR31</v>
          </cell>
          <cell r="B107">
            <v>0.6</v>
          </cell>
          <cell r="C107">
            <v>26</v>
          </cell>
          <cell r="D107">
            <v>47.1</v>
          </cell>
          <cell r="E107">
            <v>1.7</v>
          </cell>
          <cell r="F107">
            <v>46.300000000000004</v>
          </cell>
          <cell r="G107">
            <v>910.7</v>
          </cell>
          <cell r="H107">
            <v>1.131</v>
          </cell>
          <cell r="I107">
            <v>1.2419018337542549</v>
          </cell>
          <cell r="J107">
            <v>11555</v>
          </cell>
          <cell r="K107">
            <v>9691</v>
          </cell>
          <cell r="L107">
            <v>8882</v>
          </cell>
          <cell r="M107">
            <v>3.31</v>
          </cell>
          <cell r="N107">
            <v>157.79183291341954</v>
          </cell>
          <cell r="O107">
            <v>11.152054950038416</v>
          </cell>
          <cell r="P107">
            <v>14.856088586503663</v>
          </cell>
          <cell r="Q107">
            <v>14.938756003876177</v>
          </cell>
          <cell r="R107">
            <v>14.981024445632192</v>
          </cell>
          <cell r="S107">
            <v>9.2971024542253637</v>
          </cell>
          <cell r="T107">
            <v>9.3636676328293849</v>
          </cell>
          <cell r="U107">
            <v>9.3977028847367272</v>
          </cell>
        </row>
        <row r="108">
          <cell r="A108" t="str">
            <v>WAR32</v>
          </cell>
          <cell r="B108">
            <v>0.6</v>
          </cell>
          <cell r="C108">
            <v>26</v>
          </cell>
          <cell r="D108">
            <v>47.1</v>
          </cell>
          <cell r="E108">
            <v>1.7</v>
          </cell>
          <cell r="F108">
            <v>46.300000000000004</v>
          </cell>
          <cell r="G108">
            <v>910.7</v>
          </cell>
          <cell r="H108">
            <v>1.131</v>
          </cell>
          <cell r="I108">
            <v>1.2419018337542549</v>
          </cell>
          <cell r="J108">
            <v>11555</v>
          </cell>
          <cell r="K108">
            <v>9691</v>
          </cell>
          <cell r="L108">
            <v>8882</v>
          </cell>
          <cell r="M108">
            <v>3.31</v>
          </cell>
          <cell r="N108">
            <v>157.79183291341954</v>
          </cell>
          <cell r="O108">
            <v>11.152054950038416</v>
          </cell>
          <cell r="P108">
            <v>14.856088586503663</v>
          </cell>
          <cell r="Q108">
            <v>14.938756003876177</v>
          </cell>
          <cell r="R108">
            <v>14.981024445632192</v>
          </cell>
          <cell r="S108">
            <v>9.2971024542253637</v>
          </cell>
          <cell r="T108">
            <v>9.3636676328293849</v>
          </cell>
          <cell r="U108">
            <v>9.3977028847367272</v>
          </cell>
        </row>
        <row r="109">
          <cell r="A109" t="str">
            <v>WAR41</v>
          </cell>
          <cell r="B109">
            <v>0.6</v>
          </cell>
          <cell r="C109">
            <v>26</v>
          </cell>
          <cell r="D109">
            <v>47.1</v>
          </cell>
          <cell r="E109">
            <v>1.7</v>
          </cell>
          <cell r="F109">
            <v>46.300000000000004</v>
          </cell>
          <cell r="G109">
            <v>910.7</v>
          </cell>
          <cell r="H109">
            <v>1.131</v>
          </cell>
          <cell r="I109">
            <v>1.2419018337542549</v>
          </cell>
          <cell r="J109">
            <v>11555</v>
          </cell>
          <cell r="K109">
            <v>9691</v>
          </cell>
          <cell r="L109">
            <v>8882</v>
          </cell>
          <cell r="M109">
            <v>3.31</v>
          </cell>
          <cell r="N109">
            <v>157.79183291341954</v>
          </cell>
          <cell r="O109">
            <v>11.152054950038416</v>
          </cell>
          <cell r="P109">
            <v>14.856088586503663</v>
          </cell>
          <cell r="Q109">
            <v>14.938756003876177</v>
          </cell>
          <cell r="R109">
            <v>14.981024445632192</v>
          </cell>
          <cell r="S109">
            <v>9.2971024542253637</v>
          </cell>
          <cell r="T109">
            <v>9.3636676328293849</v>
          </cell>
          <cell r="U109">
            <v>9.3977028847367272</v>
          </cell>
        </row>
        <row r="110">
          <cell r="A110" t="str">
            <v>WAR42</v>
          </cell>
          <cell r="B110">
            <v>0.6</v>
          </cell>
          <cell r="C110">
            <v>26</v>
          </cell>
          <cell r="D110">
            <v>47.1</v>
          </cell>
          <cell r="E110">
            <v>1.7</v>
          </cell>
          <cell r="F110">
            <v>46.300000000000004</v>
          </cell>
          <cell r="G110">
            <v>910.7</v>
          </cell>
          <cell r="H110">
            <v>1.131</v>
          </cell>
          <cell r="I110">
            <v>1.2419018337542549</v>
          </cell>
          <cell r="J110">
            <v>11555</v>
          </cell>
          <cell r="K110">
            <v>9691</v>
          </cell>
          <cell r="L110">
            <v>8882</v>
          </cell>
          <cell r="M110">
            <v>3.31</v>
          </cell>
          <cell r="N110">
            <v>157.79183291341954</v>
          </cell>
          <cell r="O110">
            <v>11.152054950038416</v>
          </cell>
          <cell r="P110">
            <v>14.856088586503663</v>
          </cell>
          <cell r="Q110">
            <v>14.938756003876177</v>
          </cell>
          <cell r="R110">
            <v>14.981024445632192</v>
          </cell>
          <cell r="S110">
            <v>9.2971024542253637</v>
          </cell>
          <cell r="T110">
            <v>9.3636676328293849</v>
          </cell>
          <cell r="U110">
            <v>9.3977028847367272</v>
          </cell>
        </row>
        <row r="111">
          <cell r="A111" t="str">
            <v>CCWAR10</v>
          </cell>
          <cell r="B111">
            <v>1</v>
          </cell>
          <cell r="C111">
            <v>26</v>
          </cell>
          <cell r="D111">
            <v>135.15</v>
          </cell>
          <cell r="E111">
            <v>1.8</v>
          </cell>
          <cell r="F111">
            <v>132.72</v>
          </cell>
          <cell r="G111">
            <v>910.7</v>
          </cell>
          <cell r="H111">
            <v>1.131</v>
          </cell>
          <cell r="I111">
            <v>1.2419018337542549</v>
          </cell>
          <cell r="J111">
            <v>8253</v>
          </cell>
          <cell r="K111">
            <v>6905</v>
          </cell>
          <cell r="L111">
            <v>6357</v>
          </cell>
          <cell r="M111">
            <v>3.0110000000000001</v>
          </cell>
          <cell r="N111">
            <v>320.37038891786619</v>
          </cell>
          <cell r="O111">
            <v>8.6508463138245038</v>
          </cell>
          <cell r="P111">
            <v>11.274682422897937</v>
          </cell>
          <cell r="Q111">
            <v>11.332892265418193</v>
          </cell>
          <cell r="R111">
            <v>11.363091394402442</v>
          </cell>
          <cell r="S111">
            <v>6.6540544496314338</v>
          </cell>
          <cell r="T111">
            <v>6.7009259824194061</v>
          </cell>
          <cell r="U111">
            <v>6.7252428230612775</v>
          </cell>
        </row>
        <row r="112">
          <cell r="A112" t="str">
            <v>CCWAR11</v>
          </cell>
          <cell r="B112">
            <v>1</v>
          </cell>
          <cell r="C112">
            <v>26</v>
          </cell>
          <cell r="D112">
            <v>65.989999999999995</v>
          </cell>
          <cell r="E112">
            <v>1.8</v>
          </cell>
          <cell r="F112">
            <v>64.8</v>
          </cell>
          <cell r="G112">
            <v>910.7</v>
          </cell>
          <cell r="H112">
            <v>1.131</v>
          </cell>
          <cell r="I112">
            <v>1.2419018337542549</v>
          </cell>
          <cell r="J112">
            <v>8397</v>
          </cell>
          <cell r="K112">
            <v>7005</v>
          </cell>
          <cell r="L112">
            <v>6449</v>
          </cell>
          <cell r="M112">
            <v>3.0110000000000001</v>
          </cell>
          <cell r="N112">
            <v>160.57158693352287</v>
          </cell>
          <cell r="O112">
            <v>8.7014165564950172</v>
          </cell>
          <cell r="P112">
            <v>11.394666924383694</v>
          </cell>
          <cell r="Q112">
            <v>11.454701654806451</v>
          </cell>
          <cell r="R112">
            <v>11.485733999420678</v>
          </cell>
          <cell r="S112">
            <v>6.7506679646651016</v>
          </cell>
          <cell r="T112">
            <v>6.7990089275262902</v>
          </cell>
          <cell r="U112">
            <v>6.823996687243512</v>
          </cell>
        </row>
        <row r="113">
          <cell r="A113" t="str">
            <v>CCWAR12</v>
          </cell>
          <cell r="B113">
            <v>1</v>
          </cell>
          <cell r="C113">
            <v>26</v>
          </cell>
          <cell r="D113">
            <v>65.989999999999995</v>
          </cell>
          <cell r="E113">
            <v>1.8</v>
          </cell>
          <cell r="F113">
            <v>64.8</v>
          </cell>
          <cell r="G113">
            <v>910.7</v>
          </cell>
          <cell r="H113">
            <v>1.131</v>
          </cell>
          <cell r="I113">
            <v>1.2419018337542549</v>
          </cell>
          <cell r="J113">
            <v>8397</v>
          </cell>
          <cell r="K113">
            <v>7005</v>
          </cell>
          <cell r="L113">
            <v>6449</v>
          </cell>
          <cell r="M113">
            <v>3.0110000000000001</v>
          </cell>
          <cell r="N113">
            <v>160.57158693352287</v>
          </cell>
          <cell r="O113">
            <v>8.7014165564950172</v>
          </cell>
          <cell r="P113">
            <v>11.394666924383694</v>
          </cell>
          <cell r="Q113">
            <v>11.454701654806451</v>
          </cell>
          <cell r="R113">
            <v>11.485733999420678</v>
          </cell>
          <cell r="S113">
            <v>6.7506679646651016</v>
          </cell>
          <cell r="T113">
            <v>6.7990089275262902</v>
          </cell>
          <cell r="U113">
            <v>6.823996687243512</v>
          </cell>
        </row>
        <row r="114">
          <cell r="A114" t="str">
            <v>CCWAR20</v>
          </cell>
          <cell r="B114">
            <v>1</v>
          </cell>
          <cell r="C114">
            <v>26</v>
          </cell>
          <cell r="D114">
            <v>135.15</v>
          </cell>
          <cell r="E114">
            <v>1.8</v>
          </cell>
          <cell r="F114">
            <v>132.72</v>
          </cell>
          <cell r="G114">
            <v>910.7</v>
          </cell>
          <cell r="H114">
            <v>1.131</v>
          </cell>
          <cell r="I114">
            <v>1.2419018337542549</v>
          </cell>
          <cell r="J114">
            <v>8253</v>
          </cell>
          <cell r="K114">
            <v>6905</v>
          </cell>
          <cell r="L114">
            <v>6357</v>
          </cell>
          <cell r="M114">
            <v>3.0110000000000001</v>
          </cell>
          <cell r="N114">
            <v>320.37038891786619</v>
          </cell>
          <cell r="O114">
            <v>8.6508463138245038</v>
          </cell>
          <cell r="P114">
            <v>11.274682422897937</v>
          </cell>
          <cell r="Q114">
            <v>11.332892265418193</v>
          </cell>
          <cell r="R114">
            <v>11.363091394402442</v>
          </cell>
          <cell r="S114">
            <v>6.6540544496314338</v>
          </cell>
          <cell r="T114">
            <v>6.7009259824194061</v>
          </cell>
          <cell r="U114">
            <v>6.7252428230612775</v>
          </cell>
        </row>
        <row r="115">
          <cell r="A115" t="str">
            <v>CCWAR21</v>
          </cell>
          <cell r="B115">
            <v>1</v>
          </cell>
          <cell r="C115">
            <v>26</v>
          </cell>
          <cell r="D115">
            <v>65.989999999999995</v>
          </cell>
          <cell r="E115">
            <v>1.8</v>
          </cell>
          <cell r="F115">
            <v>64.8</v>
          </cell>
          <cell r="G115">
            <v>910.7</v>
          </cell>
          <cell r="H115">
            <v>1.131</v>
          </cell>
          <cell r="I115">
            <v>1.2419018337542549</v>
          </cell>
          <cell r="J115">
            <v>8397</v>
          </cell>
          <cell r="K115">
            <v>7005</v>
          </cell>
          <cell r="L115">
            <v>6449</v>
          </cell>
          <cell r="M115">
            <v>3.0110000000000001</v>
          </cell>
          <cell r="N115">
            <v>160.57158693352287</v>
          </cell>
          <cell r="O115">
            <v>8.7014165564950172</v>
          </cell>
          <cell r="P115">
            <v>11.394666924383694</v>
          </cell>
          <cell r="Q115">
            <v>11.454701654806451</v>
          </cell>
          <cell r="R115">
            <v>11.485733999420678</v>
          </cell>
          <cell r="S115">
            <v>6.7506679646651016</v>
          </cell>
          <cell r="T115">
            <v>6.7990089275262902</v>
          </cell>
          <cell r="U115">
            <v>6.823996687243512</v>
          </cell>
        </row>
        <row r="116">
          <cell r="A116" t="str">
            <v>CCWAR22</v>
          </cell>
          <cell r="B116">
            <v>1</v>
          </cell>
          <cell r="C116">
            <v>26</v>
          </cell>
          <cell r="D116">
            <v>65.989999999999995</v>
          </cell>
          <cell r="E116">
            <v>1.8</v>
          </cell>
          <cell r="F116">
            <v>64.8</v>
          </cell>
          <cell r="G116">
            <v>910.7</v>
          </cell>
          <cell r="H116">
            <v>1.131</v>
          </cell>
          <cell r="I116">
            <v>1.2419018337542549</v>
          </cell>
          <cell r="J116">
            <v>8397</v>
          </cell>
          <cell r="K116">
            <v>7005</v>
          </cell>
          <cell r="L116">
            <v>6449</v>
          </cell>
          <cell r="M116">
            <v>3.0110000000000001</v>
          </cell>
          <cell r="N116">
            <v>160.57158693352287</v>
          </cell>
          <cell r="O116">
            <v>8.7014165564950172</v>
          </cell>
          <cell r="P116">
            <v>11.394666924383694</v>
          </cell>
          <cell r="Q116">
            <v>11.454701654806451</v>
          </cell>
          <cell r="R116">
            <v>11.485733999420678</v>
          </cell>
          <cell r="S116">
            <v>6.7506679646651016</v>
          </cell>
          <cell r="T116">
            <v>6.7990089275262902</v>
          </cell>
          <cell r="U116">
            <v>6.823996687243512</v>
          </cell>
        </row>
        <row r="117">
          <cell r="A117" t="str">
            <v>CCWAR30</v>
          </cell>
          <cell r="B117">
            <v>1</v>
          </cell>
          <cell r="C117">
            <v>26</v>
          </cell>
          <cell r="D117">
            <v>135.15</v>
          </cell>
          <cell r="E117">
            <v>1.8</v>
          </cell>
          <cell r="F117">
            <v>132.72</v>
          </cell>
          <cell r="G117">
            <v>910.7</v>
          </cell>
          <cell r="H117">
            <v>1.131</v>
          </cell>
          <cell r="I117">
            <v>1.2419018337542549</v>
          </cell>
          <cell r="J117">
            <v>8253</v>
          </cell>
          <cell r="K117">
            <v>6905</v>
          </cell>
          <cell r="L117">
            <v>6357</v>
          </cell>
          <cell r="M117">
            <v>3.0110000000000001</v>
          </cell>
          <cell r="N117">
            <v>320.37038891786619</v>
          </cell>
          <cell r="O117">
            <v>8.6508463138245038</v>
          </cell>
          <cell r="P117">
            <v>11.274682422897937</v>
          </cell>
          <cell r="Q117">
            <v>11.332892265418193</v>
          </cell>
          <cell r="R117">
            <v>11.363091394402442</v>
          </cell>
          <cell r="S117">
            <v>6.6540544496314338</v>
          </cell>
          <cell r="T117">
            <v>6.7009259824194061</v>
          </cell>
          <cell r="U117">
            <v>6.7252428230612775</v>
          </cell>
        </row>
        <row r="118">
          <cell r="A118" t="str">
            <v>CCWAR31</v>
          </cell>
          <cell r="B118">
            <v>1</v>
          </cell>
          <cell r="C118">
            <v>26</v>
          </cell>
          <cell r="D118">
            <v>65.989999999999995</v>
          </cell>
          <cell r="E118">
            <v>1.8</v>
          </cell>
          <cell r="F118">
            <v>64.8</v>
          </cell>
          <cell r="G118">
            <v>910.7</v>
          </cell>
          <cell r="H118">
            <v>1.131</v>
          </cell>
          <cell r="I118">
            <v>1.2419018337542549</v>
          </cell>
          <cell r="J118">
            <v>8397</v>
          </cell>
          <cell r="K118">
            <v>7005</v>
          </cell>
          <cell r="L118">
            <v>6449</v>
          </cell>
          <cell r="M118">
            <v>3.0110000000000001</v>
          </cell>
          <cell r="N118">
            <v>160.57158693352287</v>
          </cell>
          <cell r="O118">
            <v>8.7014165564950172</v>
          </cell>
          <cell r="P118">
            <v>11.394666924383694</v>
          </cell>
          <cell r="Q118">
            <v>11.454701654806451</v>
          </cell>
          <cell r="R118">
            <v>11.485733999420678</v>
          </cell>
          <cell r="S118">
            <v>6.7506679646651016</v>
          </cell>
          <cell r="T118">
            <v>6.7990089275262902</v>
          </cell>
          <cell r="U118">
            <v>6.823996687243512</v>
          </cell>
        </row>
        <row r="119">
          <cell r="A119" t="str">
            <v>CCWAR32</v>
          </cell>
          <cell r="B119">
            <v>1</v>
          </cell>
          <cell r="C119">
            <v>26</v>
          </cell>
          <cell r="D119">
            <v>65.989999999999995</v>
          </cell>
          <cell r="E119">
            <v>1.8</v>
          </cell>
          <cell r="F119">
            <v>64.8</v>
          </cell>
          <cell r="G119">
            <v>910.7</v>
          </cell>
          <cell r="H119">
            <v>1.131</v>
          </cell>
          <cell r="I119">
            <v>1.2419018337542549</v>
          </cell>
          <cell r="J119">
            <v>8397</v>
          </cell>
          <cell r="K119">
            <v>7005</v>
          </cell>
          <cell r="L119">
            <v>6449</v>
          </cell>
          <cell r="M119">
            <v>3.0110000000000001</v>
          </cell>
          <cell r="N119">
            <v>160.57158693352287</v>
          </cell>
          <cell r="O119">
            <v>8.7014165564950172</v>
          </cell>
          <cell r="P119">
            <v>11.394666924383694</v>
          </cell>
          <cell r="Q119">
            <v>11.454701654806451</v>
          </cell>
          <cell r="R119">
            <v>11.485733999420678</v>
          </cell>
          <cell r="S119">
            <v>6.7506679646651016</v>
          </cell>
          <cell r="T119">
            <v>6.7990089275262902</v>
          </cell>
          <cell r="U119">
            <v>6.823996687243512</v>
          </cell>
        </row>
        <row r="120">
          <cell r="A120" t="str">
            <v>CCWAR40</v>
          </cell>
          <cell r="B120">
            <v>1</v>
          </cell>
          <cell r="C120">
            <v>26</v>
          </cell>
          <cell r="D120">
            <v>135.15</v>
          </cell>
          <cell r="E120">
            <v>1.8</v>
          </cell>
          <cell r="F120">
            <v>132.72</v>
          </cell>
          <cell r="G120">
            <v>910.7</v>
          </cell>
          <cell r="H120">
            <v>1.131</v>
          </cell>
          <cell r="I120">
            <v>1.2419018337542549</v>
          </cell>
          <cell r="J120">
            <v>8253</v>
          </cell>
          <cell r="K120">
            <v>6905</v>
          </cell>
          <cell r="L120">
            <v>6357</v>
          </cell>
          <cell r="M120">
            <v>3.0110000000000001</v>
          </cell>
          <cell r="N120">
            <v>320.37038891786619</v>
          </cell>
          <cell r="O120">
            <v>8.6508463138245038</v>
          </cell>
          <cell r="P120">
            <v>11.274682422897937</v>
          </cell>
          <cell r="Q120">
            <v>11.332892265418193</v>
          </cell>
          <cell r="R120">
            <v>11.363091394402442</v>
          </cell>
          <cell r="S120">
            <v>6.6540544496314338</v>
          </cell>
          <cell r="T120">
            <v>6.7009259824194061</v>
          </cell>
          <cell r="U120">
            <v>6.7252428230612775</v>
          </cell>
        </row>
        <row r="121">
          <cell r="A121" t="str">
            <v>CCWAR41</v>
          </cell>
          <cell r="B121">
            <v>1</v>
          </cell>
          <cell r="C121">
            <v>26</v>
          </cell>
          <cell r="D121">
            <v>65.989999999999995</v>
          </cell>
          <cell r="E121">
            <v>1.8</v>
          </cell>
          <cell r="F121">
            <v>64.8</v>
          </cell>
          <cell r="G121">
            <v>910.7</v>
          </cell>
          <cell r="H121">
            <v>1.131</v>
          </cell>
          <cell r="I121">
            <v>1.2419018337542549</v>
          </cell>
          <cell r="J121">
            <v>8397</v>
          </cell>
          <cell r="K121">
            <v>7005</v>
          </cell>
          <cell r="L121">
            <v>6449</v>
          </cell>
          <cell r="M121">
            <v>3.0110000000000001</v>
          </cell>
          <cell r="N121">
            <v>160.57158693352287</v>
          </cell>
          <cell r="O121">
            <v>8.7014165564950172</v>
          </cell>
          <cell r="P121">
            <v>11.394666924383694</v>
          </cell>
          <cell r="Q121">
            <v>11.454701654806451</v>
          </cell>
          <cell r="R121">
            <v>11.485733999420678</v>
          </cell>
          <cell r="S121">
            <v>6.7506679646651016</v>
          </cell>
          <cell r="T121">
            <v>6.7990089275262902</v>
          </cell>
          <cell r="U121">
            <v>6.823996687243512</v>
          </cell>
        </row>
        <row r="122">
          <cell r="A122" t="str">
            <v>CCWAR42</v>
          </cell>
          <cell r="B122">
            <v>1</v>
          </cell>
          <cell r="C122">
            <v>26</v>
          </cell>
          <cell r="D122">
            <v>65.989999999999995</v>
          </cell>
          <cell r="E122">
            <v>1.8</v>
          </cell>
          <cell r="F122">
            <v>64.8</v>
          </cell>
          <cell r="G122">
            <v>910.7</v>
          </cell>
          <cell r="H122">
            <v>1.131</v>
          </cell>
          <cell r="I122">
            <v>1.2419018337542549</v>
          </cell>
          <cell r="J122">
            <v>8397</v>
          </cell>
          <cell r="K122">
            <v>7005</v>
          </cell>
          <cell r="L122">
            <v>6449</v>
          </cell>
          <cell r="M122">
            <v>3.0110000000000001</v>
          </cell>
          <cell r="N122">
            <v>160.57158693352287</v>
          </cell>
          <cell r="O122">
            <v>8.7014165564950172</v>
          </cell>
          <cell r="P122">
            <v>11.394666924383694</v>
          </cell>
          <cell r="Q122">
            <v>11.454701654806451</v>
          </cell>
          <cell r="R122">
            <v>11.485733999420678</v>
          </cell>
          <cell r="S122">
            <v>6.7506679646651016</v>
          </cell>
          <cell r="T122">
            <v>6.7990089275262902</v>
          </cell>
          <cell r="U122">
            <v>6.823996687243512</v>
          </cell>
        </row>
      </sheetData>
      <sheetData sheetId="16">
        <row r="16">
          <cell r="A16" t="str">
            <v>MOS01</v>
          </cell>
        </row>
      </sheetData>
      <sheetData sheetId="17">
        <row r="16">
          <cell r="A16" t="str">
            <v>MOS01</v>
          </cell>
          <cell r="B16">
            <v>18.559999999999999</v>
          </cell>
          <cell r="C16">
            <v>28</v>
          </cell>
          <cell r="D16">
            <v>1.39</v>
          </cell>
          <cell r="E16">
            <v>4.9000000000000004</v>
          </cell>
          <cell r="F16">
            <v>1.3199999999999998</v>
          </cell>
          <cell r="G16">
            <v>37289</v>
          </cell>
          <cell r="H16">
            <v>0.46500000000000002</v>
          </cell>
          <cell r="I16">
            <v>12.470165464346055</v>
          </cell>
          <cell r="J16">
            <v>10530</v>
          </cell>
          <cell r="K16">
            <v>9321</v>
          </cell>
          <cell r="L16">
            <v>8918</v>
          </cell>
          <cell r="M16">
            <v>21.43</v>
          </cell>
          <cell r="N16">
            <v>28.700149736182492</v>
          </cell>
          <cell r="O16">
            <v>117.00127329775493</v>
          </cell>
          <cell r="P16">
            <v>140.72040531112887</v>
          </cell>
          <cell r="Q16">
            <v>141.11904618530326</v>
          </cell>
          <cell r="R16">
            <v>141.53131580731261</v>
          </cell>
          <cell r="S16">
            <v>9.5660643519283521</v>
          </cell>
          <cell r="T16">
            <v>9.598031920868328</v>
          </cell>
          <cell r="U16">
            <v>9.6310923981481267</v>
          </cell>
        </row>
        <row r="17">
          <cell r="A17" t="str">
            <v>MOS02</v>
          </cell>
          <cell r="B17">
            <v>5.8</v>
          </cell>
          <cell r="C17">
            <v>28</v>
          </cell>
          <cell r="D17">
            <v>1.43</v>
          </cell>
          <cell r="E17">
            <v>4.9000000000000004</v>
          </cell>
          <cell r="F17">
            <v>1.3599999999999999</v>
          </cell>
          <cell r="G17">
            <v>37289</v>
          </cell>
          <cell r="H17">
            <v>0.46500000000000002</v>
          </cell>
          <cell r="I17">
            <v>12.470165464346055</v>
          </cell>
          <cell r="J17">
            <v>10530</v>
          </cell>
          <cell r="K17">
            <v>9321</v>
          </cell>
          <cell r="L17">
            <v>8918</v>
          </cell>
          <cell r="M17">
            <v>21.43</v>
          </cell>
          <cell r="N17">
            <v>29.526053325712216</v>
          </cell>
          <cell r="O17">
            <v>117.00127329775559</v>
          </cell>
          <cell r="P17">
            <v>140.62211595832537</v>
          </cell>
          <cell r="Q17">
            <v>141.20295635161807</v>
          </cell>
          <cell r="R17">
            <v>141.40297026115411</v>
          </cell>
          <cell r="S17">
            <v>9.5581823913333199</v>
          </cell>
          <cell r="T17">
            <v>9.604760794398894</v>
          </cell>
          <cell r="U17">
            <v>9.6208001893939255</v>
          </cell>
        </row>
        <row r="18">
          <cell r="A18" t="str">
            <v>MOS03</v>
          </cell>
          <cell r="B18">
            <v>5.48</v>
          </cell>
          <cell r="C18">
            <v>28</v>
          </cell>
          <cell r="D18">
            <v>1.4</v>
          </cell>
          <cell r="E18">
            <v>4.9000000000000004</v>
          </cell>
          <cell r="F18">
            <v>1.3299999999999998</v>
          </cell>
          <cell r="G18">
            <v>37289</v>
          </cell>
          <cell r="H18">
            <v>0.46500000000000002</v>
          </cell>
          <cell r="I18">
            <v>12.470165464346055</v>
          </cell>
          <cell r="J18">
            <v>10530</v>
          </cell>
          <cell r="K18">
            <v>9321</v>
          </cell>
          <cell r="L18">
            <v>8918</v>
          </cell>
          <cell r="M18">
            <v>21.43</v>
          </cell>
          <cell r="N18">
            <v>28.906625633565145</v>
          </cell>
          <cell r="O18">
            <v>117.00127329775484</v>
          </cell>
          <cell r="P18">
            <v>140.69522873510331</v>
          </cell>
          <cell r="Q18">
            <v>141.09012799239247</v>
          </cell>
          <cell r="R18">
            <v>141.49841366518291</v>
          </cell>
          <cell r="S18">
            <v>9.5640454071037997</v>
          </cell>
          <cell r="T18">
            <v>9.595712930555532</v>
          </cell>
          <cell r="U18">
            <v>9.6284539293785052</v>
          </cell>
        </row>
        <row r="19">
          <cell r="A19" t="str">
            <v>MOS04</v>
          </cell>
          <cell r="B19">
            <v>7.1</v>
          </cell>
          <cell r="C19">
            <v>28</v>
          </cell>
          <cell r="D19">
            <v>1.42</v>
          </cell>
          <cell r="E19">
            <v>4.9000000000000004</v>
          </cell>
          <cell r="F19">
            <v>1.3499999999999999</v>
          </cell>
          <cell r="G19">
            <v>37289</v>
          </cell>
          <cell r="H19">
            <v>0.46500000000000002</v>
          </cell>
          <cell r="I19">
            <v>12.470165464346055</v>
          </cell>
          <cell r="J19">
            <v>10530</v>
          </cell>
          <cell r="K19">
            <v>9321</v>
          </cell>
          <cell r="L19">
            <v>8918</v>
          </cell>
          <cell r="M19">
            <v>21.43</v>
          </cell>
          <cell r="N19">
            <v>29.319577428330124</v>
          </cell>
          <cell r="O19">
            <v>117.00127329775519</v>
          </cell>
          <cell r="P19">
            <v>140.64609380447303</v>
          </cell>
          <cell r="Q19">
            <v>141.03371381277989</v>
          </cell>
          <cell r="R19">
            <v>141.43425448803029</v>
          </cell>
          <cell r="S19">
            <v>9.5601052083333204</v>
          </cell>
          <cell r="T19">
            <v>9.5911889986338679</v>
          </cell>
          <cell r="U19">
            <v>9.6233089152777662</v>
          </cell>
        </row>
        <row r="20">
          <cell r="A20" t="str">
            <v>MOS05</v>
          </cell>
          <cell r="B20">
            <v>5.57</v>
          </cell>
          <cell r="C20">
            <v>28</v>
          </cell>
          <cell r="D20">
            <v>1.39</v>
          </cell>
          <cell r="E20">
            <v>4.9000000000000004</v>
          </cell>
          <cell r="F20">
            <v>1.3199999999999998</v>
          </cell>
          <cell r="G20">
            <v>37289</v>
          </cell>
          <cell r="H20">
            <v>0.46500000000000002</v>
          </cell>
          <cell r="I20">
            <v>12.470165464346055</v>
          </cell>
          <cell r="J20">
            <v>10530</v>
          </cell>
          <cell r="K20">
            <v>9321</v>
          </cell>
          <cell r="L20">
            <v>8918</v>
          </cell>
          <cell r="M20">
            <v>21.43</v>
          </cell>
          <cell r="N20">
            <v>28.700149736182492</v>
          </cell>
          <cell r="O20">
            <v>117.00127329775493</v>
          </cell>
          <cell r="P20">
            <v>140.72040531112887</v>
          </cell>
          <cell r="Q20">
            <v>141.11904618530326</v>
          </cell>
          <cell r="R20">
            <v>141.53131580731261</v>
          </cell>
          <cell r="S20">
            <v>9.5660643519283521</v>
          </cell>
          <cell r="T20">
            <v>9.598031920868328</v>
          </cell>
          <cell r="U20">
            <v>9.6310923981481267</v>
          </cell>
        </row>
        <row r="21">
          <cell r="A21" t="str">
            <v>MOS06</v>
          </cell>
          <cell r="B21">
            <v>6.31</v>
          </cell>
          <cell r="C21">
            <v>28</v>
          </cell>
          <cell r="D21">
            <v>1.4</v>
          </cell>
          <cell r="E21">
            <v>4.9000000000000004</v>
          </cell>
          <cell r="F21">
            <v>1.3299999999999998</v>
          </cell>
          <cell r="G21">
            <v>37289</v>
          </cell>
          <cell r="H21">
            <v>0.46500000000000002</v>
          </cell>
          <cell r="I21">
            <v>12.470165464346055</v>
          </cell>
          <cell r="J21">
            <v>10530</v>
          </cell>
          <cell r="K21">
            <v>9321</v>
          </cell>
          <cell r="L21">
            <v>8918</v>
          </cell>
          <cell r="M21">
            <v>21.43</v>
          </cell>
          <cell r="N21">
            <v>28.906625633565145</v>
          </cell>
          <cell r="O21">
            <v>117.00127329775484</v>
          </cell>
          <cell r="P21">
            <v>140.69522873510331</v>
          </cell>
          <cell r="Q21">
            <v>141.09012799239247</v>
          </cell>
          <cell r="R21">
            <v>141.49841366518291</v>
          </cell>
          <cell r="S21">
            <v>9.5640454071037997</v>
          </cell>
          <cell r="T21">
            <v>9.595712930555532</v>
          </cell>
          <cell r="U21">
            <v>9.6284539293785052</v>
          </cell>
        </row>
        <row r="22">
          <cell r="A22" t="str">
            <v>MOS07</v>
          </cell>
          <cell r="B22">
            <v>5.18</v>
          </cell>
          <cell r="C22">
            <v>28</v>
          </cell>
          <cell r="D22">
            <v>1.41</v>
          </cell>
          <cell r="E22">
            <v>4.9000000000000004</v>
          </cell>
          <cell r="F22">
            <v>1.3399999999999999</v>
          </cell>
          <cell r="G22">
            <v>37289</v>
          </cell>
          <cell r="H22">
            <v>0.46500000000000002</v>
          </cell>
          <cell r="I22">
            <v>12.470165464346055</v>
          </cell>
          <cell r="J22">
            <v>10530</v>
          </cell>
          <cell r="K22">
            <v>9321</v>
          </cell>
          <cell r="L22">
            <v>8918</v>
          </cell>
          <cell r="M22">
            <v>21.43</v>
          </cell>
          <cell r="N22">
            <v>29.113101530947148</v>
          </cell>
          <cell r="O22">
            <v>117.00127329775562</v>
          </cell>
          <cell r="P22">
            <v>140.67046153429803</v>
          </cell>
          <cell r="Q22">
            <v>141.06168778614168</v>
          </cell>
          <cell r="R22">
            <v>141.46606450023222</v>
          </cell>
          <cell r="S22">
            <v>9.5620592906504047</v>
          </cell>
          <cell r="T22">
            <v>9.5934322706611539</v>
          </cell>
          <cell r="U22">
            <v>9.6258598046218466</v>
          </cell>
        </row>
        <row r="23">
          <cell r="A23" t="str">
            <v>MOS08</v>
          </cell>
          <cell r="B23">
            <v>12.14</v>
          </cell>
          <cell r="C23">
            <v>28</v>
          </cell>
          <cell r="D23">
            <v>1.38</v>
          </cell>
          <cell r="E23">
            <v>4.9000000000000004</v>
          </cell>
          <cell r="F23">
            <v>1.3099999999999998</v>
          </cell>
          <cell r="G23">
            <v>37289</v>
          </cell>
          <cell r="H23">
            <v>0.46500000000000002</v>
          </cell>
          <cell r="I23">
            <v>12.470165464346055</v>
          </cell>
          <cell r="J23">
            <v>10530</v>
          </cell>
          <cell r="K23">
            <v>9321</v>
          </cell>
          <cell r="L23">
            <v>8918</v>
          </cell>
          <cell r="M23">
            <v>21.43</v>
          </cell>
          <cell r="N23">
            <v>28.493673838799662</v>
          </cell>
          <cell r="O23">
            <v>117.00127329775533</v>
          </cell>
          <cell r="P23">
            <v>140.54976407362281</v>
          </cell>
          <cell r="Q23">
            <v>141.14845451707708</v>
          </cell>
          <cell r="R23">
            <v>141.35484068134477</v>
          </cell>
          <cell r="S23">
            <v>9.5523803925619788</v>
          </cell>
          <cell r="T23">
            <v>9.6003902161016921</v>
          </cell>
          <cell r="U23">
            <v>9.6169406111111062</v>
          </cell>
        </row>
        <row r="24">
          <cell r="A24" t="str">
            <v>MOS09</v>
          </cell>
          <cell r="B24">
            <v>4.92</v>
          </cell>
          <cell r="C24">
            <v>28</v>
          </cell>
          <cell r="D24">
            <v>1.4</v>
          </cell>
          <cell r="E24">
            <v>4.9000000000000004</v>
          </cell>
          <cell r="F24">
            <v>1.3299999999999998</v>
          </cell>
          <cell r="G24">
            <v>37289</v>
          </cell>
          <cell r="H24">
            <v>0.46500000000000002</v>
          </cell>
          <cell r="I24">
            <v>12.470165464346055</v>
          </cell>
          <cell r="J24">
            <v>10530</v>
          </cell>
          <cell r="K24">
            <v>9321</v>
          </cell>
          <cell r="L24">
            <v>8918</v>
          </cell>
          <cell r="M24">
            <v>21.43</v>
          </cell>
          <cell r="N24">
            <v>28.906625633565145</v>
          </cell>
          <cell r="O24">
            <v>117.00127329775484</v>
          </cell>
          <cell r="P24">
            <v>140.69522873510331</v>
          </cell>
          <cell r="Q24">
            <v>141.09012799239247</v>
          </cell>
          <cell r="R24">
            <v>141.49841366518291</v>
          </cell>
          <cell r="S24">
            <v>9.5640454071037997</v>
          </cell>
          <cell r="T24">
            <v>9.595712930555532</v>
          </cell>
          <cell r="U24">
            <v>9.6284539293785052</v>
          </cell>
        </row>
        <row r="25">
          <cell r="A25" t="str">
            <v>MOS10</v>
          </cell>
          <cell r="B25">
            <v>4.01</v>
          </cell>
          <cell r="C25">
            <v>28</v>
          </cell>
          <cell r="D25">
            <v>1.41</v>
          </cell>
          <cell r="E25">
            <v>4.9000000000000004</v>
          </cell>
          <cell r="F25">
            <v>1.3399999999999999</v>
          </cell>
          <cell r="G25">
            <v>37289</v>
          </cell>
          <cell r="H25">
            <v>0.46500000000000002</v>
          </cell>
          <cell r="I25">
            <v>12.470165464346055</v>
          </cell>
          <cell r="J25">
            <v>10530</v>
          </cell>
          <cell r="K25">
            <v>9321</v>
          </cell>
          <cell r="L25">
            <v>8918</v>
          </cell>
          <cell r="M25">
            <v>21.43</v>
          </cell>
          <cell r="N25">
            <v>29.113101530947148</v>
          </cell>
          <cell r="O25">
            <v>117.00127329775562</v>
          </cell>
          <cell r="P25">
            <v>140.67046153429803</v>
          </cell>
          <cell r="Q25">
            <v>141.06168778614168</v>
          </cell>
          <cell r="R25">
            <v>141.46606450023222</v>
          </cell>
          <cell r="S25">
            <v>9.5620592906504047</v>
          </cell>
          <cell r="T25">
            <v>9.5934322706611539</v>
          </cell>
          <cell r="U25">
            <v>9.6258598046218466</v>
          </cell>
        </row>
        <row r="26">
          <cell r="A26" t="str">
            <v>MOS11</v>
          </cell>
          <cell r="B26">
            <v>3.25</v>
          </cell>
          <cell r="C26">
            <v>28</v>
          </cell>
          <cell r="D26">
            <v>1.39</v>
          </cell>
          <cell r="E26">
            <v>4.9000000000000004</v>
          </cell>
          <cell r="F26">
            <v>1.3199999999999998</v>
          </cell>
          <cell r="G26">
            <v>37289</v>
          </cell>
          <cell r="H26">
            <v>0.46500000000000002</v>
          </cell>
          <cell r="I26">
            <v>12.470165464346055</v>
          </cell>
          <cell r="J26">
            <v>10530</v>
          </cell>
          <cell r="K26">
            <v>9321</v>
          </cell>
          <cell r="L26">
            <v>8918</v>
          </cell>
          <cell r="M26">
            <v>21.43</v>
          </cell>
          <cell r="N26">
            <v>28.700149736182492</v>
          </cell>
          <cell r="O26">
            <v>117.00127329775493</v>
          </cell>
          <cell r="P26">
            <v>140.72040531112887</v>
          </cell>
          <cell r="Q26">
            <v>141.11904618530326</v>
          </cell>
          <cell r="R26">
            <v>141.53131580731261</v>
          </cell>
          <cell r="S26">
            <v>9.5660643519283521</v>
          </cell>
          <cell r="T26">
            <v>9.598031920868328</v>
          </cell>
          <cell r="U26">
            <v>9.6310923981481267</v>
          </cell>
        </row>
        <row r="27">
          <cell r="A27" t="str">
            <v>MOS12</v>
          </cell>
          <cell r="B27">
            <v>4.49</v>
          </cell>
          <cell r="C27">
            <v>28</v>
          </cell>
          <cell r="D27">
            <v>1.4</v>
          </cell>
          <cell r="E27">
            <v>4.9000000000000004</v>
          </cell>
          <cell r="F27">
            <v>1.3299999999999998</v>
          </cell>
          <cell r="G27">
            <v>37289</v>
          </cell>
          <cell r="H27">
            <v>0.46500000000000002</v>
          </cell>
          <cell r="I27">
            <v>12.470165464346055</v>
          </cell>
          <cell r="J27">
            <v>10530</v>
          </cell>
          <cell r="K27">
            <v>9321</v>
          </cell>
          <cell r="L27">
            <v>8918</v>
          </cell>
          <cell r="M27">
            <v>21.43</v>
          </cell>
          <cell r="N27">
            <v>28.906625633565145</v>
          </cell>
          <cell r="O27">
            <v>117.00127329775484</v>
          </cell>
          <cell r="P27">
            <v>140.69522873510331</v>
          </cell>
          <cell r="Q27">
            <v>141.09012799239247</v>
          </cell>
          <cell r="R27">
            <v>141.49841366518291</v>
          </cell>
          <cell r="S27">
            <v>9.5640454071037997</v>
          </cell>
          <cell r="T27">
            <v>9.595712930555532</v>
          </cell>
          <cell r="U27">
            <v>9.6284539293785052</v>
          </cell>
        </row>
        <row r="28">
          <cell r="A28" t="str">
            <v>MOS13</v>
          </cell>
          <cell r="B28">
            <v>7.21</v>
          </cell>
          <cell r="C28">
            <v>28</v>
          </cell>
          <cell r="D28">
            <v>1.38</v>
          </cell>
          <cell r="E28">
            <v>4.9000000000000004</v>
          </cell>
          <cell r="F28">
            <v>1.3099999999999998</v>
          </cell>
          <cell r="G28">
            <v>37289</v>
          </cell>
          <cell r="H28">
            <v>0.46500000000000002</v>
          </cell>
          <cell r="I28">
            <v>12.470165464346055</v>
          </cell>
          <cell r="J28">
            <v>10530</v>
          </cell>
          <cell r="K28">
            <v>9321</v>
          </cell>
          <cell r="L28">
            <v>8918</v>
          </cell>
          <cell r="M28">
            <v>21.43</v>
          </cell>
          <cell r="N28">
            <v>28.493673838799662</v>
          </cell>
          <cell r="O28">
            <v>117.00127329775533</v>
          </cell>
          <cell r="P28">
            <v>140.54976407362281</v>
          </cell>
          <cell r="Q28">
            <v>141.14845451707708</v>
          </cell>
          <cell r="R28">
            <v>141.35484068134477</v>
          </cell>
          <cell r="S28">
            <v>9.5523803925619788</v>
          </cell>
          <cell r="T28">
            <v>9.6003902161016921</v>
          </cell>
          <cell r="U28">
            <v>9.6169406111111062</v>
          </cell>
        </row>
        <row r="29">
          <cell r="A29" t="str">
            <v>MOS14</v>
          </cell>
          <cell r="B29">
            <v>3.03</v>
          </cell>
          <cell r="C29">
            <v>28</v>
          </cell>
          <cell r="D29">
            <v>1.38</v>
          </cell>
          <cell r="E29">
            <v>4.9000000000000004</v>
          </cell>
          <cell r="F29">
            <v>1.3099999999999998</v>
          </cell>
          <cell r="G29">
            <v>37289</v>
          </cell>
          <cell r="H29">
            <v>0.46500000000000002</v>
          </cell>
          <cell r="I29">
            <v>12.470165464346055</v>
          </cell>
          <cell r="J29">
            <v>10530</v>
          </cell>
          <cell r="K29">
            <v>9321</v>
          </cell>
          <cell r="L29">
            <v>8918</v>
          </cell>
          <cell r="M29">
            <v>21.43</v>
          </cell>
          <cell r="N29">
            <v>28.493673838799662</v>
          </cell>
          <cell r="O29">
            <v>117.00127329775533</v>
          </cell>
          <cell r="P29">
            <v>140.54976407362281</v>
          </cell>
          <cell r="Q29">
            <v>141.14845451707708</v>
          </cell>
          <cell r="R29">
            <v>141.35484068134477</v>
          </cell>
          <cell r="S29">
            <v>9.5523803925619788</v>
          </cell>
          <cell r="T29">
            <v>9.6003902161016921</v>
          </cell>
          <cell r="U29">
            <v>9.6169406111111062</v>
          </cell>
        </row>
        <row r="30">
          <cell r="A30" t="str">
            <v>MOS15</v>
          </cell>
          <cell r="B30">
            <v>8.58</v>
          </cell>
          <cell r="C30">
            <v>28</v>
          </cell>
          <cell r="D30">
            <v>1.43</v>
          </cell>
          <cell r="E30">
            <v>4.9000000000000004</v>
          </cell>
          <cell r="F30">
            <v>1.3599999999999999</v>
          </cell>
          <cell r="G30">
            <v>37289</v>
          </cell>
          <cell r="H30">
            <v>0.46500000000000002</v>
          </cell>
          <cell r="I30">
            <v>12.470165464346055</v>
          </cell>
          <cell r="J30">
            <v>10530</v>
          </cell>
          <cell r="K30">
            <v>9321</v>
          </cell>
          <cell r="L30">
            <v>8918</v>
          </cell>
          <cell r="M30">
            <v>21.43</v>
          </cell>
          <cell r="N30">
            <v>29.526053325712216</v>
          </cell>
          <cell r="O30">
            <v>117.00127329775559</v>
          </cell>
          <cell r="P30">
            <v>140.62211595832537</v>
          </cell>
          <cell r="Q30">
            <v>141.20295635161807</v>
          </cell>
          <cell r="R30">
            <v>141.40297026115411</v>
          </cell>
          <cell r="S30">
            <v>9.5581823913333199</v>
          </cell>
          <cell r="T30">
            <v>9.604760794398894</v>
          </cell>
          <cell r="U30">
            <v>9.6208001893939255</v>
          </cell>
        </row>
        <row r="31">
          <cell r="A31" t="str">
            <v>MOS16</v>
          </cell>
          <cell r="B31">
            <v>7.54</v>
          </cell>
          <cell r="C31">
            <v>28</v>
          </cell>
          <cell r="D31">
            <v>1.43</v>
          </cell>
          <cell r="E31">
            <v>4.9000000000000004</v>
          </cell>
          <cell r="F31">
            <v>1.3599999999999999</v>
          </cell>
          <cell r="G31">
            <v>37289</v>
          </cell>
          <cell r="H31">
            <v>0.46500000000000002</v>
          </cell>
          <cell r="I31">
            <v>12.470165464346055</v>
          </cell>
          <cell r="J31">
            <v>10530</v>
          </cell>
          <cell r="K31">
            <v>9321</v>
          </cell>
          <cell r="L31">
            <v>8918</v>
          </cell>
          <cell r="M31">
            <v>21.43</v>
          </cell>
          <cell r="N31">
            <v>29.526053325712216</v>
          </cell>
          <cell r="O31">
            <v>117.00127329775559</v>
          </cell>
          <cell r="P31">
            <v>140.62211595832537</v>
          </cell>
          <cell r="Q31">
            <v>141.20295635161807</v>
          </cell>
          <cell r="R31">
            <v>141.40297026115411</v>
          </cell>
          <cell r="S31">
            <v>9.5581823913333199</v>
          </cell>
          <cell r="T31">
            <v>9.604760794398894</v>
          </cell>
          <cell r="U31">
            <v>9.6208001893939255</v>
          </cell>
        </row>
        <row r="32">
          <cell r="A32" t="str">
            <v>MOA02</v>
          </cell>
          <cell r="B32">
            <v>3.73</v>
          </cell>
          <cell r="C32">
            <v>28</v>
          </cell>
          <cell r="D32">
            <v>1.28</v>
          </cell>
          <cell r="E32">
            <v>4.9000000000000004</v>
          </cell>
          <cell r="F32">
            <v>1.22</v>
          </cell>
          <cell r="G32">
            <v>37289</v>
          </cell>
          <cell r="H32">
            <v>0.46500000000000002</v>
          </cell>
          <cell r="I32">
            <v>12.470165464346055</v>
          </cell>
          <cell r="J32">
            <v>13779</v>
          </cell>
          <cell r="K32">
            <v>11457</v>
          </cell>
          <cell r="L32">
            <v>9439</v>
          </cell>
          <cell r="M32">
            <v>21.43</v>
          </cell>
          <cell r="N32">
            <v>75.060294928799678</v>
          </cell>
          <cell r="O32">
            <v>88.131057014132509</v>
          </cell>
          <cell r="P32">
            <v>155.14917748627508</v>
          </cell>
          <cell r="Q32">
            <v>156.36768876758677</v>
          </cell>
          <cell r="R32">
            <v>156.99371291211384</v>
          </cell>
          <cell r="S32">
            <v>10.723127761904754</v>
          </cell>
          <cell r="T32">
            <v>10.820841884848479</v>
          </cell>
          <cell r="U32">
            <v>10.871043636085618</v>
          </cell>
        </row>
        <row r="33">
          <cell r="A33" t="str">
            <v>MOA05</v>
          </cell>
          <cell r="B33">
            <v>18.82</v>
          </cell>
          <cell r="C33">
            <v>28</v>
          </cell>
          <cell r="D33">
            <v>1.1000000000000001</v>
          </cell>
          <cell r="E33">
            <v>4.9000000000000004</v>
          </cell>
          <cell r="F33">
            <v>1.05</v>
          </cell>
          <cell r="G33">
            <v>37289</v>
          </cell>
          <cell r="H33">
            <v>0.46500000000000002</v>
          </cell>
          <cell r="I33">
            <v>12.470165464346055</v>
          </cell>
          <cell r="J33">
            <v>15747</v>
          </cell>
          <cell r="K33">
            <v>13094</v>
          </cell>
          <cell r="L33">
            <v>10787</v>
          </cell>
          <cell r="M33">
            <v>21.43</v>
          </cell>
          <cell r="N33">
            <v>73.722502041487175</v>
          </cell>
          <cell r="O33">
            <v>97.654173214620315</v>
          </cell>
          <cell r="P33">
            <v>173.65675263883389</v>
          </cell>
          <cell r="Q33">
            <v>175.25680694250156</v>
          </cell>
          <cell r="R33">
            <v>176.92568078611188</v>
          </cell>
          <cell r="S33">
            <v>12.207276084192422</v>
          </cell>
          <cell r="T33">
            <v>12.335586675438581</v>
          </cell>
          <cell r="U33">
            <v>12.469416001792098</v>
          </cell>
        </row>
        <row r="34">
          <cell r="A34" t="str">
            <v>MOA06</v>
          </cell>
          <cell r="B34">
            <v>17.34</v>
          </cell>
          <cell r="C34">
            <v>28</v>
          </cell>
          <cell r="D34">
            <v>1.1200000000000001</v>
          </cell>
          <cell r="E34">
            <v>4.9000000000000004</v>
          </cell>
          <cell r="F34">
            <v>1.07</v>
          </cell>
          <cell r="G34">
            <v>37289</v>
          </cell>
          <cell r="H34">
            <v>0.46500000000000002</v>
          </cell>
          <cell r="I34">
            <v>12.470165464346055</v>
          </cell>
          <cell r="J34">
            <v>14763</v>
          </cell>
          <cell r="K34">
            <v>12275</v>
          </cell>
          <cell r="L34">
            <v>10113</v>
          </cell>
          <cell r="M34">
            <v>21.43</v>
          </cell>
          <cell r="N34">
            <v>70.368503247606256</v>
          </cell>
          <cell r="O34">
            <v>92.892615114377264</v>
          </cell>
          <cell r="P34">
            <v>164.69721026499587</v>
          </cell>
          <cell r="Q34">
            <v>166.19313933063378</v>
          </cell>
          <cell r="R34">
            <v>166.96472379606806</v>
          </cell>
          <cell r="S34">
            <v>11.488797857142862</v>
          </cell>
          <cell r="T34">
            <v>11.608758500000006</v>
          </cell>
          <cell r="U34">
            <v>11.670632936842109</v>
          </cell>
        </row>
        <row r="35">
          <cell r="A35" t="str">
            <v>MOA07</v>
          </cell>
          <cell r="B35">
            <v>16.059999999999999</v>
          </cell>
          <cell r="C35">
            <v>28</v>
          </cell>
          <cell r="D35">
            <v>1.1000000000000001</v>
          </cell>
          <cell r="E35">
            <v>4.9000000000000004</v>
          </cell>
          <cell r="F35">
            <v>1.05</v>
          </cell>
          <cell r="G35">
            <v>37289</v>
          </cell>
          <cell r="H35">
            <v>0.46500000000000002</v>
          </cell>
          <cell r="I35">
            <v>12.470165464346055</v>
          </cell>
          <cell r="J35">
            <v>12598</v>
          </cell>
          <cell r="K35">
            <v>10475</v>
          </cell>
          <cell r="L35">
            <v>8630</v>
          </cell>
          <cell r="M35">
            <v>21.43</v>
          </cell>
          <cell r="N35">
            <v>58.975843234599907</v>
          </cell>
          <cell r="O35">
            <v>82.414571053125769</v>
          </cell>
          <cell r="P35">
            <v>143.21440943931123</v>
          </cell>
          <cell r="Q35">
            <v>144.49440603691517</v>
          </cell>
          <cell r="R35">
            <v>145.82945625162029</v>
          </cell>
          <cell r="S35">
            <v>9.7660620292096247</v>
          </cell>
          <cell r="T35">
            <v>9.8687067456140412</v>
          </cell>
          <cell r="U35">
            <v>9.975766288530469</v>
          </cell>
        </row>
        <row r="36">
          <cell r="A36" t="str">
            <v>MOA08</v>
          </cell>
          <cell r="B36">
            <v>9.81</v>
          </cell>
          <cell r="C36">
            <v>28</v>
          </cell>
          <cell r="D36">
            <v>1.1000000000000001</v>
          </cell>
          <cell r="E36">
            <v>4.9000000000000004</v>
          </cell>
          <cell r="F36">
            <v>1.05</v>
          </cell>
          <cell r="G36">
            <v>37289</v>
          </cell>
          <cell r="H36">
            <v>0.46500000000000002</v>
          </cell>
          <cell r="I36">
            <v>12.470165464346055</v>
          </cell>
          <cell r="J36">
            <v>12598</v>
          </cell>
          <cell r="K36">
            <v>10475</v>
          </cell>
          <cell r="L36">
            <v>8630</v>
          </cell>
          <cell r="M36">
            <v>21.43</v>
          </cell>
          <cell r="N36">
            <v>58.975843234599907</v>
          </cell>
          <cell r="O36">
            <v>82.414571053125769</v>
          </cell>
          <cell r="P36">
            <v>143.21440943931123</v>
          </cell>
          <cell r="Q36">
            <v>144.49440603691517</v>
          </cell>
          <cell r="R36">
            <v>145.82945625162029</v>
          </cell>
          <cell r="S36">
            <v>9.7660620292096247</v>
          </cell>
          <cell r="T36">
            <v>9.8687067456140412</v>
          </cell>
          <cell r="U36">
            <v>9.975766288530469</v>
          </cell>
        </row>
        <row r="37">
          <cell r="A37" t="str">
            <v>MOA10</v>
          </cell>
          <cell r="B37">
            <v>34.799999999999997</v>
          </cell>
          <cell r="C37">
            <v>28</v>
          </cell>
          <cell r="D37">
            <v>0.6</v>
          </cell>
          <cell r="E37">
            <v>4.9000000000000004</v>
          </cell>
          <cell r="F37">
            <v>0.56999999999999995</v>
          </cell>
          <cell r="G37">
            <v>37289</v>
          </cell>
          <cell r="H37">
            <v>0.46500000000000002</v>
          </cell>
          <cell r="I37">
            <v>12.470165464346055</v>
          </cell>
          <cell r="J37">
            <v>15993</v>
          </cell>
          <cell r="K37">
            <v>13298</v>
          </cell>
          <cell r="L37">
            <v>10956</v>
          </cell>
          <cell r="M37">
            <v>21.43</v>
          </cell>
          <cell r="N37">
            <v>40.83493913084304</v>
          </cell>
          <cell r="O37">
            <v>98.857643943253549</v>
          </cell>
          <cell r="P37">
            <v>177.38637304102861</v>
          </cell>
          <cell r="Q37">
            <v>178.92615204294577</v>
          </cell>
          <cell r="R37">
            <v>178.92615204294577</v>
          </cell>
          <cell r="S37">
            <v>12.50635955769229</v>
          </cell>
          <cell r="T37">
            <v>12.629836588235278</v>
          </cell>
          <cell r="U37">
            <v>12.629836588235278</v>
          </cell>
        </row>
        <row r="38">
          <cell r="A38" t="str">
            <v>MOA11</v>
          </cell>
          <cell r="B38">
            <v>36.44</v>
          </cell>
          <cell r="C38">
            <v>28</v>
          </cell>
          <cell r="D38">
            <v>0.5</v>
          </cell>
          <cell r="E38">
            <v>4.9000000000000004</v>
          </cell>
          <cell r="F38">
            <v>0.48</v>
          </cell>
          <cell r="G38">
            <v>37289</v>
          </cell>
          <cell r="H38">
            <v>0.46500000000000002</v>
          </cell>
          <cell r="I38">
            <v>12.470165464346055</v>
          </cell>
          <cell r="J38">
            <v>14763</v>
          </cell>
          <cell r="K38">
            <v>12275</v>
          </cell>
          <cell r="L38">
            <v>10113</v>
          </cell>
          <cell r="M38">
            <v>21.43</v>
          </cell>
          <cell r="N38">
            <v>31.414510378395637</v>
          </cell>
          <cell r="O38">
            <v>92.892615114377193</v>
          </cell>
          <cell r="P38">
            <v>164.2892296107309</v>
          </cell>
          <cell r="Q38">
            <v>165.94961599436706</v>
          </cell>
          <cell r="R38">
            <v>165.94961599436706</v>
          </cell>
          <cell r="S38">
            <v>11.456081318181814</v>
          </cell>
          <cell r="T38">
            <v>11.589230023255812</v>
          </cell>
          <cell r="U38">
            <v>11.589230023255812</v>
          </cell>
        </row>
        <row r="39">
          <cell r="A39" t="str">
            <v>MOA12</v>
          </cell>
          <cell r="B39">
            <v>25.46</v>
          </cell>
          <cell r="C39">
            <v>28</v>
          </cell>
          <cell r="D39">
            <v>1</v>
          </cell>
          <cell r="E39">
            <v>4.9000000000000004</v>
          </cell>
          <cell r="F39">
            <v>0.95</v>
          </cell>
          <cell r="G39">
            <v>37289</v>
          </cell>
          <cell r="H39">
            <v>0.46500000000000002</v>
          </cell>
          <cell r="I39">
            <v>12.470165464346055</v>
          </cell>
          <cell r="J39">
            <v>14025</v>
          </cell>
          <cell r="K39">
            <v>11662</v>
          </cell>
          <cell r="L39">
            <v>9607</v>
          </cell>
          <cell r="M39">
            <v>21.43</v>
          </cell>
          <cell r="N39">
            <v>59.697162601571712</v>
          </cell>
          <cell r="O39">
            <v>89.308365335621602</v>
          </cell>
          <cell r="P39">
            <v>157.92579361329024</v>
          </cell>
          <cell r="Q39">
            <v>158.72367068628637</v>
          </cell>
          <cell r="R39">
            <v>159.54032133747069</v>
          </cell>
          <cell r="S39">
            <v>10.94578849042146</v>
          </cell>
          <cell r="T39">
            <v>11.009771368217057</v>
          </cell>
          <cell r="U39">
            <v>11.075259725490202</v>
          </cell>
        </row>
        <row r="40">
          <cell r="A40" t="str">
            <v>MOA14</v>
          </cell>
          <cell r="B40">
            <v>17.36</v>
          </cell>
          <cell r="C40">
            <v>28</v>
          </cell>
          <cell r="D40">
            <v>1.3</v>
          </cell>
          <cell r="E40">
            <v>4.9000000000000004</v>
          </cell>
          <cell r="F40">
            <v>1.24</v>
          </cell>
          <cell r="G40">
            <v>37289</v>
          </cell>
          <cell r="H40">
            <v>0.46500000000000002</v>
          </cell>
          <cell r="I40">
            <v>12.470165464346055</v>
          </cell>
          <cell r="J40">
            <v>13779</v>
          </cell>
          <cell r="K40">
            <v>11457</v>
          </cell>
          <cell r="L40">
            <v>9439</v>
          </cell>
          <cell r="M40">
            <v>21.43</v>
          </cell>
          <cell r="N40">
            <v>76.233112037061659</v>
          </cell>
          <cell r="O40">
            <v>88.131057014132949</v>
          </cell>
          <cell r="P40">
            <v>155.00220792383615</v>
          </cell>
          <cell r="Q40">
            <v>156.19633561865228</v>
          </cell>
          <cell r="R40">
            <v>157.43388613873444</v>
          </cell>
          <cell r="S40">
            <v>10.711342067251453</v>
          </cell>
          <cell r="T40">
            <v>10.807100836309514</v>
          </cell>
          <cell r="U40">
            <v>10.906341742424232</v>
          </cell>
        </row>
        <row r="41">
          <cell r="A41" t="str">
            <v>MOA15</v>
          </cell>
          <cell r="B41">
            <v>30.98</v>
          </cell>
          <cell r="C41">
            <v>28</v>
          </cell>
          <cell r="D41">
            <v>1.3</v>
          </cell>
          <cell r="E41">
            <v>4.9000000000000004</v>
          </cell>
          <cell r="F41">
            <v>1.24</v>
          </cell>
          <cell r="G41">
            <v>37289</v>
          </cell>
          <cell r="H41">
            <v>0.46500000000000002</v>
          </cell>
          <cell r="I41">
            <v>12.470165464346055</v>
          </cell>
          <cell r="J41">
            <v>13779</v>
          </cell>
          <cell r="K41">
            <v>11457</v>
          </cell>
          <cell r="L41">
            <v>9439</v>
          </cell>
          <cell r="M41">
            <v>21.43</v>
          </cell>
          <cell r="N41">
            <v>76.233112037061659</v>
          </cell>
          <cell r="O41">
            <v>88.131057014132949</v>
          </cell>
          <cell r="P41">
            <v>155.00220792383615</v>
          </cell>
          <cell r="Q41">
            <v>156.19633561865228</v>
          </cell>
          <cell r="R41">
            <v>157.43388613873444</v>
          </cell>
          <cell r="S41">
            <v>10.711342067251453</v>
          </cell>
          <cell r="T41">
            <v>10.807100836309514</v>
          </cell>
          <cell r="U41">
            <v>10.906341742424232</v>
          </cell>
        </row>
        <row r="42">
          <cell r="A42" t="str">
            <v>MOA16</v>
          </cell>
          <cell r="B42">
            <v>27.94</v>
          </cell>
          <cell r="C42">
            <v>28</v>
          </cell>
          <cell r="D42">
            <v>1.3</v>
          </cell>
          <cell r="E42">
            <v>4.9000000000000004</v>
          </cell>
          <cell r="F42">
            <v>1.24</v>
          </cell>
          <cell r="G42">
            <v>37289</v>
          </cell>
          <cell r="H42">
            <v>0.46500000000000002</v>
          </cell>
          <cell r="I42">
            <v>12.470165464346055</v>
          </cell>
          <cell r="J42">
            <v>13779</v>
          </cell>
          <cell r="K42">
            <v>11457</v>
          </cell>
          <cell r="L42">
            <v>9439</v>
          </cell>
          <cell r="M42">
            <v>21.43</v>
          </cell>
          <cell r="N42">
            <v>76.233112037061659</v>
          </cell>
          <cell r="O42">
            <v>88.131057014132949</v>
          </cell>
          <cell r="P42">
            <v>155.00220792383615</v>
          </cell>
          <cell r="Q42">
            <v>156.19633561865228</v>
          </cell>
          <cell r="R42">
            <v>157.43388613873444</v>
          </cell>
          <cell r="S42">
            <v>10.711342067251453</v>
          </cell>
          <cell r="T42">
            <v>10.807100836309514</v>
          </cell>
          <cell r="U42">
            <v>10.906341742424232</v>
          </cell>
        </row>
        <row r="43">
          <cell r="A43" t="str">
            <v>MOA17</v>
          </cell>
          <cell r="B43">
            <v>35.25</v>
          </cell>
          <cell r="C43">
            <v>28</v>
          </cell>
          <cell r="D43">
            <v>1.3</v>
          </cell>
          <cell r="E43">
            <v>4.9000000000000004</v>
          </cell>
          <cell r="F43">
            <v>1.24</v>
          </cell>
          <cell r="G43">
            <v>37289</v>
          </cell>
          <cell r="H43">
            <v>0.46500000000000002</v>
          </cell>
          <cell r="I43">
            <v>12.470165464346055</v>
          </cell>
          <cell r="J43">
            <v>13779</v>
          </cell>
          <cell r="K43">
            <v>11457</v>
          </cell>
          <cell r="L43">
            <v>9439</v>
          </cell>
          <cell r="M43">
            <v>21.43</v>
          </cell>
          <cell r="N43">
            <v>76.233112037061659</v>
          </cell>
          <cell r="O43">
            <v>88.131057014132949</v>
          </cell>
          <cell r="P43">
            <v>155.00220792383615</v>
          </cell>
          <cell r="Q43">
            <v>156.19633561865228</v>
          </cell>
          <cell r="R43">
            <v>157.43388613873444</v>
          </cell>
          <cell r="S43">
            <v>10.711342067251453</v>
          </cell>
          <cell r="T43">
            <v>10.807100836309514</v>
          </cell>
          <cell r="U43">
            <v>10.906341742424232</v>
          </cell>
        </row>
        <row r="44">
          <cell r="A44" t="str">
            <v>TRI07</v>
          </cell>
          <cell r="B44">
            <v>37.409999999999997</v>
          </cell>
          <cell r="C44">
            <v>28</v>
          </cell>
          <cell r="D44">
            <v>1</v>
          </cell>
          <cell r="E44">
            <v>4.9000000000000004</v>
          </cell>
          <cell r="F44">
            <v>0.95</v>
          </cell>
          <cell r="G44">
            <v>37289</v>
          </cell>
          <cell r="H44">
            <v>0.46500000000000002</v>
          </cell>
          <cell r="I44">
            <v>12.470165464346055</v>
          </cell>
          <cell r="J44">
            <v>15993</v>
          </cell>
          <cell r="K44">
            <v>13298</v>
          </cell>
          <cell r="L44">
            <v>10956</v>
          </cell>
          <cell r="M44">
            <v>21.43</v>
          </cell>
          <cell r="N44">
            <v>68.058231884738532</v>
          </cell>
          <cell r="O44">
            <v>98.857643943253606</v>
          </cell>
          <cell r="P44">
            <v>177.08549668433238</v>
          </cell>
          <cell r="Q44">
            <v>177.99512287899609</v>
          </cell>
          <cell r="R44">
            <v>178.926152042946</v>
          </cell>
          <cell r="S44">
            <v>12.482231862068966</v>
          </cell>
          <cell r="T44">
            <v>12.555176058139537</v>
          </cell>
          <cell r="U44">
            <v>12.629836588235296</v>
          </cell>
        </row>
        <row r="45">
          <cell r="A45" t="str">
            <v>TRI02</v>
          </cell>
          <cell r="B45">
            <v>35.24</v>
          </cell>
          <cell r="C45">
            <v>28</v>
          </cell>
          <cell r="D45">
            <v>0.25</v>
          </cell>
          <cell r="E45">
            <v>4.9000000000000004</v>
          </cell>
          <cell r="F45">
            <v>0.24</v>
          </cell>
          <cell r="G45">
            <v>37289</v>
          </cell>
          <cell r="H45">
            <v>0.46500000000000002</v>
          </cell>
          <cell r="I45">
            <v>12.470165464346055</v>
          </cell>
          <cell r="J45">
            <v>21705</v>
          </cell>
          <cell r="K45">
            <v>18048</v>
          </cell>
          <cell r="L45">
            <v>14869</v>
          </cell>
          <cell r="M45">
            <v>21.43</v>
          </cell>
          <cell r="N45">
            <v>23.091867130722296</v>
          </cell>
          <cell r="O45">
            <v>126.51130829467063</v>
          </cell>
          <cell r="P45">
            <v>231.47434070704469</v>
          </cell>
          <cell r="Q45">
            <v>231.47434070704469</v>
          </cell>
          <cell r="R45">
            <v>236.47258034572917</v>
          </cell>
          <cell r="S45">
            <v>16.843749291666644</v>
          </cell>
          <cell r="T45">
            <v>16.843749291666644</v>
          </cell>
          <cell r="U45">
            <v>17.244565115079343</v>
          </cell>
        </row>
        <row r="46">
          <cell r="A46" t="str">
            <v>TRI05</v>
          </cell>
          <cell r="B46">
            <v>35.979999999999997</v>
          </cell>
          <cell r="C46">
            <v>28</v>
          </cell>
          <cell r="D46">
            <v>0.35</v>
          </cell>
          <cell r="E46">
            <v>4.9000000000000004</v>
          </cell>
          <cell r="F46">
            <v>0.32999999999999996</v>
          </cell>
          <cell r="G46">
            <v>37289</v>
          </cell>
          <cell r="H46">
            <v>0.46500000000000002</v>
          </cell>
          <cell r="I46">
            <v>12.470165464346055</v>
          </cell>
          <cell r="J46">
            <v>21705</v>
          </cell>
          <cell r="K46">
            <v>18048</v>
          </cell>
          <cell r="L46">
            <v>14869</v>
          </cell>
          <cell r="M46">
            <v>21.43</v>
          </cell>
          <cell r="N46">
            <v>32.328613983011024</v>
          </cell>
          <cell r="O46">
            <v>126.51130829467155</v>
          </cell>
          <cell r="P46">
            <v>234.2733549047083</v>
          </cell>
          <cell r="Q46">
            <v>234.2733549047083</v>
          </cell>
          <cell r="R46">
            <v>237.98928754643373</v>
          </cell>
          <cell r="S46">
            <v>17.06820615277778</v>
          </cell>
          <cell r="T46">
            <v>17.06820615277778</v>
          </cell>
          <cell r="U46">
            <v>17.366191985632184</v>
          </cell>
        </row>
        <row r="47">
          <cell r="A47" t="str">
            <v>TRI10</v>
          </cell>
          <cell r="B47">
            <v>36.700000000000003</v>
          </cell>
          <cell r="C47">
            <v>28</v>
          </cell>
          <cell r="D47">
            <v>0.15</v>
          </cell>
          <cell r="E47">
            <v>4.9000000000000004</v>
          </cell>
          <cell r="F47">
            <v>0.13999999999999999</v>
          </cell>
          <cell r="G47">
            <v>37289</v>
          </cell>
          <cell r="H47">
            <v>0.46500000000000002</v>
          </cell>
          <cell r="I47">
            <v>12.470165464346055</v>
          </cell>
          <cell r="J47">
            <v>19878</v>
          </cell>
          <cell r="K47">
            <v>16528</v>
          </cell>
          <cell r="L47">
            <v>13616</v>
          </cell>
          <cell r="M47">
            <v>21.43</v>
          </cell>
          <cell r="N47">
            <v>12.691710735739813</v>
          </cell>
          <cell r="O47">
            <v>117.6291710692152</v>
          </cell>
          <cell r="P47">
            <v>215.25771519029067</v>
          </cell>
          <cell r="Q47">
            <v>215.25771519029067</v>
          </cell>
          <cell r="R47">
            <v>223.39342720038033</v>
          </cell>
          <cell r="S47">
            <v>15.543315423076878</v>
          </cell>
          <cell r="T47">
            <v>15.543315423076878</v>
          </cell>
          <cell r="U47">
            <v>16.195729541666626</v>
          </cell>
        </row>
        <row r="48">
          <cell r="A48" t="str">
            <v>TRI11</v>
          </cell>
          <cell r="B48">
            <v>35.39</v>
          </cell>
          <cell r="C48">
            <v>28</v>
          </cell>
          <cell r="D48">
            <v>0.2</v>
          </cell>
          <cell r="E48">
            <v>4.9000000000000004</v>
          </cell>
          <cell r="F48">
            <v>0.19</v>
          </cell>
          <cell r="G48">
            <v>37289</v>
          </cell>
          <cell r="H48">
            <v>0.46500000000000002</v>
          </cell>
          <cell r="I48">
            <v>12.470165464346055</v>
          </cell>
          <cell r="J48">
            <v>20563</v>
          </cell>
          <cell r="K48">
            <v>17098</v>
          </cell>
          <cell r="L48">
            <v>14086</v>
          </cell>
          <cell r="M48">
            <v>21.43</v>
          </cell>
          <cell r="N48">
            <v>17.503304439647124</v>
          </cell>
          <cell r="O48">
            <v>120.96487798010133</v>
          </cell>
          <cell r="P48">
            <v>223.92549233096679</v>
          </cell>
          <cell r="Q48">
            <v>223.92549233096679</v>
          </cell>
          <cell r="R48">
            <v>223.92549233096679</v>
          </cell>
          <cell r="S48">
            <v>16.238396588235311</v>
          </cell>
          <cell r="T48">
            <v>16.238396588235311</v>
          </cell>
          <cell r="U48">
            <v>16.238396588235311</v>
          </cell>
        </row>
        <row r="49">
          <cell r="A49" t="str">
            <v>TRI12</v>
          </cell>
          <cell r="B49">
            <v>36</v>
          </cell>
          <cell r="C49">
            <v>28</v>
          </cell>
          <cell r="D49">
            <v>0.25</v>
          </cell>
          <cell r="E49">
            <v>4.9000000000000004</v>
          </cell>
          <cell r="F49">
            <v>0.24</v>
          </cell>
          <cell r="G49">
            <v>37289</v>
          </cell>
          <cell r="H49">
            <v>0.46500000000000002</v>
          </cell>
          <cell r="I49">
            <v>12.470165464346055</v>
          </cell>
          <cell r="J49">
            <v>19878</v>
          </cell>
          <cell r="K49">
            <v>16528</v>
          </cell>
          <cell r="L49">
            <v>13616</v>
          </cell>
          <cell r="M49">
            <v>21.43</v>
          </cell>
          <cell r="N49">
            <v>21.152851226232844</v>
          </cell>
          <cell r="O49">
            <v>117.62917106921607</v>
          </cell>
          <cell r="P49">
            <v>213.77849482481989</v>
          </cell>
          <cell r="Q49">
            <v>213.77849482481989</v>
          </cell>
          <cell r="R49">
            <v>218.35703405127725</v>
          </cell>
          <cell r="S49">
            <v>15.424694674242383</v>
          </cell>
          <cell r="T49">
            <v>15.424694674242383</v>
          </cell>
          <cell r="U49">
            <v>15.791854134920595</v>
          </cell>
        </row>
        <row r="50">
          <cell r="A50" t="str">
            <v>TRI19</v>
          </cell>
          <cell r="B50">
            <v>31.5</v>
          </cell>
          <cell r="C50">
            <v>28</v>
          </cell>
          <cell r="D50">
            <v>0.35</v>
          </cell>
          <cell r="E50">
            <v>4.9000000000000004</v>
          </cell>
          <cell r="F50">
            <v>0.32999999999999996</v>
          </cell>
          <cell r="G50">
            <v>37289</v>
          </cell>
          <cell r="H50">
            <v>0.46500000000000002</v>
          </cell>
          <cell r="I50">
            <v>12.470165464346055</v>
          </cell>
          <cell r="J50">
            <v>12795</v>
          </cell>
          <cell r="K50">
            <v>10639</v>
          </cell>
          <cell r="L50">
            <v>8765</v>
          </cell>
          <cell r="M50">
            <v>21.43</v>
          </cell>
          <cell r="N50">
            <v>19.058441524310052</v>
          </cell>
          <cell r="O50">
            <v>83.369498913888691</v>
          </cell>
          <cell r="P50">
            <v>146.89763732825554</v>
          </cell>
          <cell r="Q50">
            <v>146.89763732825554</v>
          </cell>
          <cell r="R50">
            <v>149.0882627908199</v>
          </cell>
          <cell r="S50">
            <v>10.061425222222194</v>
          </cell>
          <cell r="T50">
            <v>10.061425222222194</v>
          </cell>
          <cell r="U50">
            <v>10.237094540229855</v>
          </cell>
        </row>
        <row r="51">
          <cell r="A51" t="str">
            <v>TRI20</v>
          </cell>
          <cell r="B51">
            <v>30.17</v>
          </cell>
          <cell r="C51">
            <v>28</v>
          </cell>
          <cell r="D51">
            <v>0.35</v>
          </cell>
          <cell r="E51">
            <v>4.9000000000000004</v>
          </cell>
          <cell r="F51">
            <v>0.32999999999999996</v>
          </cell>
          <cell r="G51">
            <v>37289</v>
          </cell>
          <cell r="H51">
            <v>0.46500000000000002</v>
          </cell>
          <cell r="I51">
            <v>12.470165464346055</v>
          </cell>
          <cell r="J51">
            <v>12338</v>
          </cell>
          <cell r="K51">
            <v>10259</v>
          </cell>
          <cell r="L51">
            <v>8452</v>
          </cell>
          <cell r="M51">
            <v>21.43</v>
          </cell>
          <cell r="N51">
            <v>18.377401363337572</v>
          </cell>
          <cell r="O51">
            <v>81.158775510204222</v>
          </cell>
          <cell r="P51">
            <v>142.41678005466281</v>
          </cell>
          <cell r="Q51">
            <v>142.41678005466281</v>
          </cell>
          <cell r="R51">
            <v>144.52912503895448</v>
          </cell>
          <cell r="S51">
            <v>9.7020990138888621</v>
          </cell>
          <cell r="T51">
            <v>9.7020990138888621</v>
          </cell>
          <cell r="U51">
            <v>9.8714909109195119</v>
          </cell>
        </row>
        <row r="52">
          <cell r="A52" t="str">
            <v>SBO01</v>
          </cell>
          <cell r="B52">
            <v>3</v>
          </cell>
          <cell r="C52">
            <v>28</v>
          </cell>
          <cell r="D52">
            <v>1.2</v>
          </cell>
          <cell r="E52">
            <v>4</v>
          </cell>
          <cell r="F52">
            <v>1.1499999999999999</v>
          </cell>
          <cell r="G52">
            <v>37289</v>
          </cell>
          <cell r="H52">
            <v>0.46500000000000002</v>
          </cell>
          <cell r="I52">
            <v>12.470165464346055</v>
          </cell>
          <cell r="J52">
            <v>14658</v>
          </cell>
          <cell r="K52">
            <v>11517</v>
          </cell>
          <cell r="L52">
            <v>9772</v>
          </cell>
          <cell r="M52">
            <v>21.43</v>
          </cell>
          <cell r="N52">
            <v>76.492294242269978</v>
          </cell>
          <cell r="O52">
            <v>84.796397597146381</v>
          </cell>
          <cell r="P52">
            <v>156.95893933513693</v>
          </cell>
          <cell r="Q52">
            <v>158.34668052240596</v>
          </cell>
          <cell r="R52">
            <v>159.78884293270519</v>
          </cell>
          <cell r="S52">
            <v>10.868255094339615</v>
          </cell>
          <cell r="T52">
            <v>10.979539999999989</v>
          </cell>
          <cell r="U52">
            <v>11.095189019607835</v>
          </cell>
        </row>
        <row r="53">
          <cell r="A53" t="str">
            <v>SBO02</v>
          </cell>
          <cell r="B53">
            <v>3</v>
          </cell>
          <cell r="C53">
            <v>28</v>
          </cell>
          <cell r="D53">
            <v>0.6</v>
          </cell>
          <cell r="E53">
            <v>4</v>
          </cell>
          <cell r="F53">
            <v>0.57999999999999996</v>
          </cell>
          <cell r="G53">
            <v>37289</v>
          </cell>
          <cell r="H53">
            <v>0.46500000000000002</v>
          </cell>
          <cell r="I53">
            <v>12.470165464346055</v>
          </cell>
          <cell r="J53">
            <v>15531</v>
          </cell>
          <cell r="K53">
            <v>12285</v>
          </cell>
          <cell r="L53">
            <v>10470</v>
          </cell>
          <cell r="M53">
            <v>21.43</v>
          </cell>
          <cell r="N53">
            <v>39.630584890986519</v>
          </cell>
          <cell r="O53">
            <v>91.579169996513301</v>
          </cell>
          <cell r="P53">
            <v>166.35385847007277</v>
          </cell>
          <cell r="Q53">
            <v>167.79183324841046</v>
          </cell>
          <cell r="R53">
            <v>167.79183324841046</v>
          </cell>
          <cell r="S53">
            <v>11.621646792452781</v>
          </cell>
          <cell r="T53">
            <v>11.73695999999995</v>
          </cell>
          <cell r="U53">
            <v>11.73695999999995</v>
          </cell>
        </row>
        <row r="54">
          <cell r="A54" t="str">
            <v>YUC01</v>
          </cell>
          <cell r="B54">
            <v>3</v>
          </cell>
          <cell r="C54">
            <v>28</v>
          </cell>
          <cell r="D54">
            <v>0.35</v>
          </cell>
          <cell r="E54">
            <v>4</v>
          </cell>
          <cell r="F54">
            <v>0.33999999999999997</v>
          </cell>
          <cell r="G54">
            <v>37289</v>
          </cell>
          <cell r="H54">
            <v>0.46500000000000002</v>
          </cell>
          <cell r="I54">
            <v>12.470165464346055</v>
          </cell>
          <cell r="J54">
            <v>15531</v>
          </cell>
          <cell r="K54">
            <v>12285</v>
          </cell>
          <cell r="L54">
            <v>10470</v>
          </cell>
          <cell r="M54">
            <v>21.43</v>
          </cell>
          <cell r="N54">
            <v>23.117841186408842</v>
          </cell>
          <cell r="O54">
            <v>91.579169996513059</v>
          </cell>
          <cell r="P54">
            <v>166.15285124299319</v>
          </cell>
          <cell r="Q54">
            <v>166.15285124299319</v>
          </cell>
          <cell r="R54">
            <v>168.63864061787586</v>
          </cell>
          <cell r="S54">
            <v>11.605527741935425</v>
          </cell>
          <cell r="T54">
            <v>11.605527741935425</v>
          </cell>
          <cell r="U54">
            <v>11.804866666666607</v>
          </cell>
        </row>
        <row r="55">
          <cell r="A55" t="str">
            <v>RRE01</v>
          </cell>
          <cell r="B55">
            <v>3</v>
          </cell>
          <cell r="C55">
            <v>28</v>
          </cell>
          <cell r="D55">
            <v>1.2</v>
          </cell>
          <cell r="E55">
            <v>4</v>
          </cell>
          <cell r="F55">
            <v>1.1499999999999999</v>
          </cell>
          <cell r="G55">
            <v>37289</v>
          </cell>
          <cell r="H55">
            <v>0.46500000000000002</v>
          </cell>
          <cell r="I55">
            <v>12.470165464346055</v>
          </cell>
          <cell r="J55">
            <v>14658</v>
          </cell>
          <cell r="K55">
            <v>11517</v>
          </cell>
          <cell r="L55">
            <v>9772</v>
          </cell>
          <cell r="M55">
            <v>21.43</v>
          </cell>
          <cell r="N55">
            <v>76.492294242269978</v>
          </cell>
          <cell r="O55">
            <v>84.796397597146381</v>
          </cell>
          <cell r="P55">
            <v>156.95893933513693</v>
          </cell>
          <cell r="Q55">
            <v>158.34668052240596</v>
          </cell>
          <cell r="R55">
            <v>159.78884293270519</v>
          </cell>
          <cell r="S55">
            <v>10.868255094339615</v>
          </cell>
          <cell r="T55">
            <v>10.979539999999989</v>
          </cell>
          <cell r="U55">
            <v>11.095189019607835</v>
          </cell>
        </row>
        <row r="56">
          <cell r="A56" t="str">
            <v>RRE02</v>
          </cell>
          <cell r="B56">
            <v>3</v>
          </cell>
          <cell r="C56">
            <v>28</v>
          </cell>
          <cell r="D56">
            <v>0.6</v>
          </cell>
          <cell r="E56">
            <v>4</v>
          </cell>
          <cell r="F56">
            <v>0.57999999999999996</v>
          </cell>
          <cell r="G56">
            <v>37289</v>
          </cell>
          <cell r="H56">
            <v>0.46500000000000002</v>
          </cell>
          <cell r="I56">
            <v>12.470165464346055</v>
          </cell>
          <cell r="J56">
            <v>15531</v>
          </cell>
          <cell r="K56">
            <v>12285</v>
          </cell>
          <cell r="L56">
            <v>10470</v>
          </cell>
          <cell r="M56">
            <v>21.43</v>
          </cell>
          <cell r="N56">
            <v>39.630584890986519</v>
          </cell>
          <cell r="O56">
            <v>91.579169996513301</v>
          </cell>
          <cell r="P56">
            <v>166.35385847007277</v>
          </cell>
          <cell r="Q56">
            <v>167.79183324841046</v>
          </cell>
          <cell r="R56">
            <v>167.79183324841046</v>
          </cell>
          <cell r="S56">
            <v>11.621646792452781</v>
          </cell>
          <cell r="T56">
            <v>11.73695999999995</v>
          </cell>
          <cell r="U56">
            <v>11.73695999999995</v>
          </cell>
        </row>
        <row r="57">
          <cell r="A57" t="str">
            <v>SIM01</v>
          </cell>
          <cell r="B57">
            <v>3</v>
          </cell>
          <cell r="C57">
            <v>28</v>
          </cell>
          <cell r="D57">
            <v>0.35</v>
          </cell>
          <cell r="E57">
            <v>4</v>
          </cell>
          <cell r="F57">
            <v>0.33999999999999997</v>
          </cell>
          <cell r="G57">
            <v>37289</v>
          </cell>
          <cell r="H57">
            <v>0.46500000000000002</v>
          </cell>
          <cell r="I57">
            <v>12.470165464346055</v>
          </cell>
          <cell r="J57">
            <v>15531</v>
          </cell>
          <cell r="K57">
            <v>12285</v>
          </cell>
          <cell r="L57">
            <v>10470</v>
          </cell>
          <cell r="M57">
            <v>21.43</v>
          </cell>
          <cell r="N57">
            <v>23.117841186408842</v>
          </cell>
          <cell r="O57">
            <v>91.579169996513059</v>
          </cell>
          <cell r="P57">
            <v>166.15285124299319</v>
          </cell>
          <cell r="Q57">
            <v>166.15285124299319</v>
          </cell>
          <cell r="R57">
            <v>168.63864061787586</v>
          </cell>
          <cell r="S57">
            <v>11.605527741935425</v>
          </cell>
          <cell r="T57">
            <v>11.605527741935425</v>
          </cell>
          <cell r="U57">
            <v>11.804866666666607</v>
          </cell>
        </row>
        <row r="58">
          <cell r="A58" t="str">
            <v>SIM02</v>
          </cell>
          <cell r="B58">
            <v>3</v>
          </cell>
          <cell r="C58">
            <v>28</v>
          </cell>
          <cell r="D58">
            <v>0.38</v>
          </cell>
          <cell r="E58">
            <v>4</v>
          </cell>
          <cell r="F58">
            <v>0.36</v>
          </cell>
          <cell r="G58">
            <v>37289</v>
          </cell>
          <cell r="H58">
            <v>0.46500000000000002</v>
          </cell>
          <cell r="I58">
            <v>12.470165464346055</v>
          </cell>
          <cell r="J58">
            <v>15531</v>
          </cell>
          <cell r="K58">
            <v>12285</v>
          </cell>
          <cell r="L58">
            <v>10470</v>
          </cell>
          <cell r="M58">
            <v>21.43</v>
          </cell>
          <cell r="N58">
            <v>25.099370430958277</v>
          </cell>
          <cell r="O58">
            <v>91.579169996513968</v>
          </cell>
          <cell r="P58">
            <v>167.63786827214508</v>
          </cell>
          <cell r="Q58">
            <v>170.01470259325856</v>
          </cell>
          <cell r="R58">
            <v>170.01470259325856</v>
          </cell>
          <cell r="S58">
            <v>11.724613333333371</v>
          </cell>
          <cell r="T58">
            <v>11.915215000000039</v>
          </cell>
          <cell r="U58">
            <v>11.915215000000039</v>
          </cell>
        </row>
        <row r="59">
          <cell r="A59" t="str">
            <v>SAY01</v>
          </cell>
          <cell r="B59">
            <v>3</v>
          </cell>
          <cell r="C59">
            <v>28</v>
          </cell>
          <cell r="D59">
            <v>1</v>
          </cell>
          <cell r="E59">
            <v>4</v>
          </cell>
          <cell r="F59">
            <v>0.96</v>
          </cell>
          <cell r="G59">
            <v>37289</v>
          </cell>
          <cell r="H59">
            <v>0.46500000000000002</v>
          </cell>
          <cell r="I59">
            <v>12.470165464346055</v>
          </cell>
          <cell r="J59">
            <v>15531</v>
          </cell>
          <cell r="K59">
            <v>12285</v>
          </cell>
          <cell r="L59">
            <v>10470</v>
          </cell>
          <cell r="M59">
            <v>21.43</v>
          </cell>
          <cell r="N59">
            <v>66.05097481831065</v>
          </cell>
          <cell r="O59">
            <v>91.579169996514182</v>
          </cell>
          <cell r="P59">
            <v>166.63709592641263</v>
          </cell>
          <cell r="Q59">
            <v>168.38262908757309</v>
          </cell>
          <cell r="R59">
            <v>169.28619919452672</v>
          </cell>
          <cell r="S59">
            <v>11.644359999999999</v>
          </cell>
          <cell r="T59">
            <v>11.784336744186048</v>
          </cell>
          <cell r="U59">
            <v>11.856795294117648</v>
          </cell>
        </row>
        <row r="60">
          <cell r="A60" t="str">
            <v>SAY02</v>
          </cell>
          <cell r="B60">
            <v>3</v>
          </cell>
          <cell r="C60">
            <v>28</v>
          </cell>
          <cell r="D60">
            <v>0.62</v>
          </cell>
          <cell r="E60">
            <v>4</v>
          </cell>
          <cell r="F60">
            <v>0.6</v>
          </cell>
          <cell r="G60">
            <v>37289</v>
          </cell>
          <cell r="H60">
            <v>0.46500000000000002</v>
          </cell>
          <cell r="I60">
            <v>12.470165464346055</v>
          </cell>
          <cell r="J60">
            <v>15531</v>
          </cell>
          <cell r="K60">
            <v>12285</v>
          </cell>
          <cell r="L60">
            <v>10470</v>
          </cell>
          <cell r="M60">
            <v>21.43</v>
          </cell>
          <cell r="N60">
            <v>40.951604387352702</v>
          </cell>
          <cell r="O60">
            <v>91.579169996513599</v>
          </cell>
          <cell r="P60">
            <v>166.03663251897302</v>
          </cell>
          <cell r="Q60">
            <v>167.41547441753713</v>
          </cell>
          <cell r="R60">
            <v>168.84634808585832</v>
          </cell>
          <cell r="S60">
            <v>11.596207999999967</v>
          </cell>
          <cell r="T60">
            <v>11.706779259259228</v>
          </cell>
          <cell r="U60">
            <v>11.821523018867893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>
        <row r="22">
          <cell r="A22" t="str">
            <v>GCH01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Grid-EF"/>
      <sheetName val="OM_EF_2017"/>
      <sheetName val="OM_EF_2016"/>
      <sheetName val="OM_EF_2015"/>
      <sheetName val="OM_EF_2014"/>
      <sheetName val="OM_EF_2013"/>
      <sheetName val="OM_EF_2012"/>
      <sheetName val="OM_EF_2011"/>
      <sheetName val="OM_EF_2010"/>
      <sheetName val="OM_EF_2009"/>
      <sheetName val="OM_EF_2008"/>
      <sheetName val="BM_EF_2017"/>
      <sheetName val="BM_EF_2010"/>
      <sheetName val="GHG-ER"/>
      <sheetName val="GHG-ER-SC-&gt;CC"/>
      <sheetName val="Scenario_Current_Demand"/>
      <sheetName val="Scenario_NDC"/>
      <sheetName val="Scenario_100%_RE"/>
      <sheetName val="Graphs"/>
      <sheetName val="Leakage_EF_2010"/>
      <sheetName val="Unit_EF_2008"/>
      <sheetName val="References"/>
    </sheetNames>
    <sheetDataSet>
      <sheetData sheetId="0"/>
      <sheetData sheetId="1">
        <row r="9">
          <cell r="H9">
            <v>0.3890598651268462</v>
          </cell>
          <cell r="I9">
            <v>0.38881636387976309</v>
          </cell>
          <cell r="J9">
            <v>0.41061499921819916</v>
          </cell>
          <cell r="K9">
            <v>0.38133374857362462</v>
          </cell>
          <cell r="L9">
            <v>0.41673904967390796</v>
          </cell>
          <cell r="M9">
            <v>0.39789914864278025</v>
          </cell>
          <cell r="N9">
            <v>0.46455989911712259</v>
          </cell>
          <cell r="O9">
            <v>0.42261392631992878</v>
          </cell>
        </row>
      </sheetData>
      <sheetData sheetId="2">
        <row r="22">
          <cell r="D22">
            <v>1419.7399999999996</v>
          </cell>
          <cell r="H22">
            <v>3757647.5833060076</v>
          </cell>
        </row>
        <row r="24">
          <cell r="G24">
            <v>0.56430470027607305</v>
          </cell>
        </row>
        <row r="25">
          <cell r="G25">
            <v>0.4944620795160809</v>
          </cell>
        </row>
        <row r="27">
          <cell r="G27">
            <v>0.60378353760396697</v>
          </cell>
        </row>
        <row r="28">
          <cell r="G28">
            <v>0.60378353760396697</v>
          </cell>
        </row>
        <row r="29">
          <cell r="G29">
            <v>0.60378353760396697</v>
          </cell>
        </row>
        <row r="30">
          <cell r="G30">
            <v>0.68049204311663647</v>
          </cell>
        </row>
        <row r="31">
          <cell r="G31">
            <v>0.53565738803214413</v>
          </cell>
        </row>
        <row r="32">
          <cell r="G32">
            <v>0.53565738803214413</v>
          </cell>
        </row>
        <row r="33">
          <cell r="G33">
            <v>0.53565738803214413</v>
          </cell>
        </row>
        <row r="34">
          <cell r="G34">
            <v>0.53565738803214413</v>
          </cell>
        </row>
        <row r="35">
          <cell r="G35">
            <v>0.53565738803214413</v>
          </cell>
        </row>
        <row r="36">
          <cell r="G36">
            <v>0.53565738803214413</v>
          </cell>
        </row>
        <row r="37">
          <cell r="G37">
            <v>0.53565738803214413</v>
          </cell>
        </row>
        <row r="39">
          <cell r="G39">
            <v>0.53293470959573763</v>
          </cell>
        </row>
        <row r="40">
          <cell r="G40">
            <v>0.53630846331041515</v>
          </cell>
        </row>
        <row r="41">
          <cell r="G41">
            <v>0.52168886388014557</v>
          </cell>
        </row>
        <row r="42">
          <cell r="G42">
            <v>0.60672648117717065</v>
          </cell>
        </row>
        <row r="43">
          <cell r="G43">
            <v>0.59295201252000207</v>
          </cell>
        </row>
        <row r="44">
          <cell r="G44">
            <v>0.64048050783379351</v>
          </cell>
        </row>
        <row r="45">
          <cell r="G45">
            <v>0.56087175789973454</v>
          </cell>
        </row>
        <row r="47">
          <cell r="G47">
            <v>0.59224174858007006</v>
          </cell>
        </row>
        <row r="48">
          <cell r="G48">
            <v>0.59170905062512091</v>
          </cell>
        </row>
        <row r="49">
          <cell r="G49">
            <v>0.59176823928678191</v>
          </cell>
        </row>
        <row r="50">
          <cell r="G50">
            <v>0.59703603017461182</v>
          </cell>
        </row>
        <row r="52">
          <cell r="G52">
            <v>0.70854746874395536</v>
          </cell>
        </row>
        <row r="53">
          <cell r="G53">
            <v>0.74548119362042586</v>
          </cell>
        </row>
        <row r="54">
          <cell r="G54">
            <v>0.75962728375740729</v>
          </cell>
        </row>
        <row r="55">
          <cell r="G55">
            <v>0.74838143804181545</v>
          </cell>
        </row>
        <row r="56">
          <cell r="G56">
            <v>0.59602982292637463</v>
          </cell>
        </row>
        <row r="57">
          <cell r="G57">
            <v>0.59602982292637463</v>
          </cell>
        </row>
        <row r="58">
          <cell r="G58">
            <v>0.59602982292637463</v>
          </cell>
        </row>
        <row r="59">
          <cell r="G59">
            <v>0.426809439237546</v>
          </cell>
        </row>
        <row r="61">
          <cell r="G61">
            <v>0.70197752729958329</v>
          </cell>
        </row>
        <row r="63">
          <cell r="G63">
            <v>0.71464390089503949</v>
          </cell>
        </row>
        <row r="64">
          <cell r="G64">
            <v>0.7091985440222266</v>
          </cell>
        </row>
        <row r="66">
          <cell r="G66">
            <v>0.70138564068297304</v>
          </cell>
        </row>
        <row r="67">
          <cell r="G67">
            <v>0.69085005890731344</v>
          </cell>
        </row>
        <row r="69">
          <cell r="G69">
            <v>0.55329560920712517</v>
          </cell>
        </row>
        <row r="70">
          <cell r="G70">
            <v>0.55601828764353167</v>
          </cell>
        </row>
        <row r="71">
          <cell r="G71">
            <v>0.55069130809404065</v>
          </cell>
        </row>
        <row r="72">
          <cell r="G72">
            <v>0.55033617612407471</v>
          </cell>
        </row>
        <row r="73">
          <cell r="G73">
            <v>0.70147713437403492</v>
          </cell>
        </row>
        <row r="74">
          <cell r="G74">
            <v>0.77217528002954161</v>
          </cell>
        </row>
        <row r="75">
          <cell r="G75">
            <v>0.69576271782517718</v>
          </cell>
        </row>
        <row r="76">
          <cell r="G76">
            <v>0.73269644270164769</v>
          </cell>
        </row>
        <row r="77">
          <cell r="G77">
            <v>0.77010367687140613</v>
          </cell>
        </row>
        <row r="78">
          <cell r="G78">
            <v>0.62592009706518492</v>
          </cell>
        </row>
        <row r="79">
          <cell r="G79">
            <v>0.6288795301482355</v>
          </cell>
        </row>
        <row r="80">
          <cell r="G80">
            <v>0.63106951062969285</v>
          </cell>
        </row>
        <row r="81">
          <cell r="G81">
            <v>0.6315430199229809</v>
          </cell>
        </row>
        <row r="83">
          <cell r="G83">
            <v>0.53500631275387289</v>
          </cell>
        </row>
        <row r="84">
          <cell r="G84">
            <v>0.54003734899505884</v>
          </cell>
        </row>
        <row r="85">
          <cell r="G85">
            <v>0.53991897167173675</v>
          </cell>
        </row>
        <row r="86">
          <cell r="G86">
            <v>0.54062923561166887</v>
          </cell>
        </row>
        <row r="87">
          <cell r="G87">
            <v>0.54128031088994011</v>
          </cell>
        </row>
        <row r="90">
          <cell r="D90">
            <v>609.87000000000012</v>
          </cell>
        </row>
        <row r="162">
          <cell r="D162">
            <v>40.57</v>
          </cell>
        </row>
        <row r="170">
          <cell r="D170">
            <v>27</v>
          </cell>
        </row>
      </sheetData>
      <sheetData sheetId="3">
        <row r="23">
          <cell r="H23">
            <v>4027512.3858852028</v>
          </cell>
        </row>
      </sheetData>
      <sheetData sheetId="4">
        <row r="22">
          <cell r="H22">
            <v>3281998.2416344592</v>
          </cell>
        </row>
      </sheetData>
      <sheetData sheetId="5">
        <row r="22">
          <cell r="H22">
            <v>3227014.1231285771</v>
          </cell>
        </row>
      </sheetData>
      <sheetData sheetId="6">
        <row r="22">
          <cell r="H22">
            <v>2778715.3568573501</v>
          </cell>
        </row>
      </sheetData>
      <sheetData sheetId="7">
        <row r="22">
          <cell r="H22">
            <v>2817609.7087179245</v>
          </cell>
        </row>
      </sheetData>
      <sheetData sheetId="8">
        <row r="22">
          <cell r="H22">
            <v>2563443.5542223589</v>
          </cell>
        </row>
      </sheetData>
      <sheetData sheetId="9">
        <row r="23">
          <cell r="H23">
            <v>2367600.8022007537</v>
          </cell>
        </row>
      </sheetData>
      <sheetData sheetId="10"/>
      <sheetData sheetId="11"/>
      <sheetData sheetId="12"/>
      <sheetData sheetId="13"/>
      <sheetData sheetId="14">
        <row r="22">
          <cell r="J22">
            <v>0.54706304313422083</v>
          </cell>
        </row>
        <row r="23">
          <cell r="J23">
            <v>0.47587092088835747</v>
          </cell>
        </row>
        <row r="25">
          <cell r="J25">
            <v>0.38170767905185599</v>
          </cell>
        </row>
        <row r="26">
          <cell r="J26">
            <v>0.38170767905185599</v>
          </cell>
        </row>
        <row r="29">
          <cell r="J29">
            <v>0.38170767905185599</v>
          </cell>
        </row>
        <row r="30">
          <cell r="J30">
            <v>0.38170767905185599</v>
          </cell>
        </row>
        <row r="31">
          <cell r="J31">
            <v>0.38170767905185599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5F5"/>
      <sheetName val="Eficiencia"/>
      <sheetName val="Aislados"/>
      <sheetName val="% despacho"/>
    </sheetNames>
    <sheetDataSet>
      <sheetData sheetId="0"/>
      <sheetData sheetId="1"/>
      <sheetData sheetId="2"/>
      <sheetData sheetId="3">
        <row r="9">
          <cell r="G9">
            <v>8.5714285714285715E-2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2A"/>
      <sheetName val="ANEXO2B"/>
      <sheetName val="ANEXO2C"/>
      <sheetName val="ANEXO2D"/>
    </sheetNames>
    <sheetDataSet>
      <sheetData sheetId="0"/>
      <sheetData sheetId="1">
        <row r="1">
          <cell r="A1" t="str">
            <v>Unidad Operativa del CNDC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TA"/>
      <sheetName val="Resumen"/>
      <sheetName val="Resmes"/>
      <sheetName val="Penaliz"/>
      <sheetName val="Balance"/>
      <sheetName val="Centrales Hidráulicas"/>
      <sheetName val="Centrales Térmicas"/>
      <sheetName val="ANEXO2B"/>
    </sheetNames>
    <sheetDataSet>
      <sheetData sheetId="0" refreshError="1">
        <row r="1">
          <cell r="E1">
            <v>5</v>
          </cell>
        </row>
        <row r="2">
          <cell r="A2" t="str">
            <v>CENTRAL</v>
          </cell>
          <cell r="B2" t="str">
            <v>ANIO</v>
          </cell>
          <cell r="C2" t="str">
            <v>MES</v>
          </cell>
          <cell r="D2" t="str">
            <v>noper</v>
          </cell>
          <cell r="E2" t="str">
            <v>TIP</v>
          </cell>
          <cell r="F2" t="str">
            <v>FIT</v>
          </cell>
          <cell r="G2" t="str">
            <v>POTEFECT</v>
          </cell>
          <cell r="H2" t="str">
            <v>PFIRME</v>
          </cell>
          <cell r="I2" t="str">
            <v>RESFRIA</v>
          </cell>
          <cell r="J2" t="str">
            <v>PEN</v>
          </cell>
          <cell r="K2" t="str">
            <v>FITRF</v>
          </cell>
          <cell r="L2" t="str">
            <v>BSCONPEN</v>
          </cell>
          <cell r="M2" t="str">
            <v>BSSINPEN</v>
          </cell>
          <cell r="N2" t="str">
            <v>DIF</v>
          </cell>
          <cell r="O2" t="str">
            <v>PNP</v>
          </cell>
        </row>
        <row r="3">
          <cell r="A3" t="str">
            <v>ACHACHICALA</v>
          </cell>
          <cell r="B3">
            <v>2010</v>
          </cell>
          <cell r="C3">
            <v>11</v>
          </cell>
          <cell r="D3">
            <v>2</v>
          </cell>
          <cell r="E3">
            <v>0</v>
          </cell>
          <cell r="F3">
            <v>1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1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</row>
        <row r="4">
          <cell r="A4" t="str">
            <v>ANGOSTURA</v>
          </cell>
          <cell r="B4">
            <v>2010</v>
          </cell>
          <cell r="C4">
            <v>11</v>
          </cell>
          <cell r="D4">
            <v>2</v>
          </cell>
          <cell r="E4">
            <v>0</v>
          </cell>
          <cell r="F4">
            <v>0.99907000000000001</v>
          </cell>
          <cell r="G4">
            <v>6.23</v>
          </cell>
          <cell r="H4">
            <v>5.9740000000000002</v>
          </cell>
          <cell r="I4">
            <v>0</v>
          </cell>
          <cell r="J4">
            <v>0</v>
          </cell>
          <cell r="K4">
            <v>0.99980000000000002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</row>
        <row r="5">
          <cell r="A5" t="str">
            <v>ARJ01</v>
          </cell>
          <cell r="B5">
            <v>2010</v>
          </cell>
          <cell r="C5">
            <v>11</v>
          </cell>
          <cell r="D5">
            <v>2</v>
          </cell>
          <cell r="E5">
            <v>1</v>
          </cell>
          <cell r="F5">
            <v>1</v>
          </cell>
          <cell r="G5">
            <v>2.67</v>
          </cell>
          <cell r="H5">
            <v>2.4</v>
          </cell>
          <cell r="I5">
            <v>0</v>
          </cell>
          <cell r="J5">
            <v>0.1144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</row>
        <row r="6">
          <cell r="A6" t="str">
            <v>ARJ02</v>
          </cell>
          <cell r="B6">
            <v>2010</v>
          </cell>
          <cell r="C6">
            <v>11</v>
          </cell>
          <cell r="D6">
            <v>2</v>
          </cell>
          <cell r="E6">
            <v>1</v>
          </cell>
          <cell r="F6">
            <v>1</v>
          </cell>
          <cell r="G6">
            <v>2.21</v>
          </cell>
          <cell r="H6">
            <v>1.95</v>
          </cell>
          <cell r="I6">
            <v>0</v>
          </cell>
          <cell r="J6">
            <v>0.21809999999999999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</row>
        <row r="7">
          <cell r="A7" t="str">
            <v>ARJ03</v>
          </cell>
          <cell r="B7">
            <v>2010</v>
          </cell>
          <cell r="C7">
            <v>11</v>
          </cell>
          <cell r="D7">
            <v>2</v>
          </cell>
          <cell r="E7">
            <v>1</v>
          </cell>
          <cell r="F7">
            <v>1</v>
          </cell>
          <cell r="G7">
            <v>2.59</v>
          </cell>
          <cell r="H7">
            <v>2.23</v>
          </cell>
          <cell r="I7">
            <v>0</v>
          </cell>
          <cell r="J7">
            <v>1</v>
          </cell>
          <cell r="K7">
            <v>1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</row>
        <row r="8">
          <cell r="A8" t="str">
            <v>ARJ04</v>
          </cell>
          <cell r="B8">
            <v>2010</v>
          </cell>
          <cell r="C8">
            <v>11</v>
          </cell>
          <cell r="D8">
            <v>2</v>
          </cell>
          <cell r="E8">
            <v>1</v>
          </cell>
          <cell r="F8">
            <v>1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1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</row>
        <row r="9">
          <cell r="A9" t="str">
            <v>ARJ05</v>
          </cell>
          <cell r="B9">
            <v>2010</v>
          </cell>
          <cell r="C9">
            <v>11</v>
          </cell>
          <cell r="D9">
            <v>2</v>
          </cell>
          <cell r="E9">
            <v>1</v>
          </cell>
          <cell r="F9">
            <v>1</v>
          </cell>
          <cell r="G9">
            <v>0</v>
          </cell>
          <cell r="H9">
            <v>0</v>
          </cell>
          <cell r="I9">
            <v>0</v>
          </cell>
          <cell r="J9">
            <v>1</v>
          </cell>
          <cell r="K9">
            <v>1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A10" t="str">
            <v>ARJ06</v>
          </cell>
          <cell r="B10">
            <v>2010</v>
          </cell>
          <cell r="C10">
            <v>11</v>
          </cell>
          <cell r="D10">
            <v>2</v>
          </cell>
          <cell r="E10">
            <v>1</v>
          </cell>
          <cell r="F10">
            <v>1</v>
          </cell>
          <cell r="G10">
            <v>0</v>
          </cell>
          <cell r="H10">
            <v>0</v>
          </cell>
          <cell r="I10">
            <v>0</v>
          </cell>
          <cell r="J10">
            <v>1</v>
          </cell>
          <cell r="K10">
            <v>1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1">
          <cell r="A11" t="str">
            <v>ARJ07</v>
          </cell>
          <cell r="B11">
            <v>2010</v>
          </cell>
          <cell r="C11">
            <v>11</v>
          </cell>
          <cell r="D11">
            <v>2</v>
          </cell>
          <cell r="E11">
            <v>1</v>
          </cell>
          <cell r="F11">
            <v>1</v>
          </cell>
          <cell r="G11">
            <v>0</v>
          </cell>
          <cell r="H11">
            <v>0</v>
          </cell>
          <cell r="I11">
            <v>0</v>
          </cell>
          <cell r="J11">
            <v>1</v>
          </cell>
          <cell r="K11">
            <v>1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</row>
        <row r="12">
          <cell r="A12" t="str">
            <v>ARJ08</v>
          </cell>
          <cell r="B12">
            <v>2010</v>
          </cell>
          <cell r="C12">
            <v>11</v>
          </cell>
          <cell r="D12">
            <v>2</v>
          </cell>
          <cell r="E12">
            <v>1</v>
          </cell>
          <cell r="F12">
            <v>1</v>
          </cell>
          <cell r="G12">
            <v>16.66</v>
          </cell>
          <cell r="H12">
            <v>15.57</v>
          </cell>
          <cell r="I12">
            <v>0</v>
          </cell>
          <cell r="J12">
            <v>1</v>
          </cell>
          <cell r="K12">
            <v>1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A13" t="str">
            <v>ARJ09</v>
          </cell>
          <cell r="B13">
            <v>2010</v>
          </cell>
          <cell r="C13">
            <v>11</v>
          </cell>
          <cell r="D13">
            <v>2</v>
          </cell>
          <cell r="E13">
            <v>1</v>
          </cell>
          <cell r="F13">
            <v>1</v>
          </cell>
          <cell r="G13">
            <v>1.45</v>
          </cell>
          <cell r="H13">
            <v>1.33</v>
          </cell>
          <cell r="I13">
            <v>0</v>
          </cell>
          <cell r="J13">
            <v>1</v>
          </cell>
          <cell r="K13">
            <v>0.98292000000000002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14">
          <cell r="A14" t="str">
            <v>ARJ10</v>
          </cell>
          <cell r="B14">
            <v>2010</v>
          </cell>
          <cell r="C14">
            <v>11</v>
          </cell>
          <cell r="D14">
            <v>2</v>
          </cell>
          <cell r="E14">
            <v>1</v>
          </cell>
          <cell r="F14">
            <v>1</v>
          </cell>
          <cell r="G14">
            <v>1.45</v>
          </cell>
          <cell r="H14">
            <v>1.33</v>
          </cell>
          <cell r="I14">
            <v>0</v>
          </cell>
          <cell r="J14">
            <v>3.7900000000000003E-2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A15" t="str">
            <v>ARJ11</v>
          </cell>
          <cell r="B15">
            <v>2010</v>
          </cell>
          <cell r="C15">
            <v>11</v>
          </cell>
          <cell r="D15">
            <v>2</v>
          </cell>
          <cell r="E15">
            <v>1</v>
          </cell>
          <cell r="F15">
            <v>1</v>
          </cell>
          <cell r="G15">
            <v>0</v>
          </cell>
          <cell r="H15">
            <v>0</v>
          </cell>
          <cell r="I15">
            <v>0</v>
          </cell>
          <cell r="J15">
            <v>3.8600000000000002E-2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6">
          <cell r="A16" t="str">
            <v>ARJ12</v>
          </cell>
          <cell r="B16">
            <v>2010</v>
          </cell>
          <cell r="C16">
            <v>11</v>
          </cell>
          <cell r="D16">
            <v>2</v>
          </cell>
          <cell r="E16">
            <v>1</v>
          </cell>
          <cell r="F16">
            <v>1</v>
          </cell>
          <cell r="G16">
            <v>1.56</v>
          </cell>
          <cell r="H16">
            <v>1.41</v>
          </cell>
          <cell r="I16">
            <v>0</v>
          </cell>
          <cell r="J16">
            <v>8.6900000000000005E-2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17">
          <cell r="A17" t="str">
            <v>ARJ13</v>
          </cell>
          <cell r="B17">
            <v>2010</v>
          </cell>
          <cell r="C17">
            <v>11</v>
          </cell>
          <cell r="D17">
            <v>2</v>
          </cell>
          <cell r="E17">
            <v>1</v>
          </cell>
          <cell r="F17">
            <v>1</v>
          </cell>
          <cell r="G17">
            <v>1.51</v>
          </cell>
          <cell r="H17">
            <v>1.39</v>
          </cell>
          <cell r="I17">
            <v>0</v>
          </cell>
          <cell r="J17">
            <v>1</v>
          </cell>
          <cell r="K17">
            <v>0.99661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  <row r="18">
          <cell r="A18" t="str">
            <v>ARJ14</v>
          </cell>
          <cell r="B18">
            <v>2010</v>
          </cell>
          <cell r="C18">
            <v>11</v>
          </cell>
          <cell r="D18">
            <v>2</v>
          </cell>
          <cell r="E18">
            <v>1</v>
          </cell>
          <cell r="F18">
            <v>1</v>
          </cell>
          <cell r="G18">
            <v>1.47</v>
          </cell>
          <cell r="H18">
            <v>1.34</v>
          </cell>
          <cell r="I18">
            <v>0</v>
          </cell>
          <cell r="J18">
            <v>0.95550000000000002</v>
          </cell>
          <cell r="K18">
            <v>0.90481999999999996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</row>
        <row r="19">
          <cell r="A19" t="str">
            <v>ARJ15</v>
          </cell>
          <cell r="B19">
            <v>2010</v>
          </cell>
          <cell r="C19">
            <v>11</v>
          </cell>
          <cell r="D19">
            <v>2</v>
          </cell>
          <cell r="E19">
            <v>1</v>
          </cell>
          <cell r="F19">
            <v>1</v>
          </cell>
          <cell r="G19">
            <v>1.56</v>
          </cell>
          <cell r="H19">
            <v>1.4</v>
          </cell>
          <cell r="I19">
            <v>0</v>
          </cell>
          <cell r="J19">
            <v>0.1104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BOTIJLACA</v>
          </cell>
          <cell r="B20">
            <v>2010</v>
          </cell>
          <cell r="C20">
            <v>11</v>
          </cell>
          <cell r="D20">
            <v>2</v>
          </cell>
          <cell r="E20">
            <v>0</v>
          </cell>
          <cell r="F20">
            <v>1</v>
          </cell>
          <cell r="G20">
            <v>7.3</v>
          </cell>
          <cell r="H20">
            <v>6.9539999999999997</v>
          </cell>
          <cell r="I20">
            <v>0</v>
          </cell>
          <cell r="J20">
            <v>0</v>
          </cell>
          <cell r="K20">
            <v>1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</row>
        <row r="21">
          <cell r="A21" t="str">
            <v>BUL01</v>
          </cell>
          <cell r="B21">
            <v>2010</v>
          </cell>
          <cell r="C21">
            <v>11</v>
          </cell>
          <cell r="D21">
            <v>2</v>
          </cell>
          <cell r="E21">
            <v>0.97058999999999995</v>
          </cell>
          <cell r="F21">
            <v>1</v>
          </cell>
          <cell r="G21">
            <v>41.29</v>
          </cell>
          <cell r="H21">
            <v>37.14</v>
          </cell>
          <cell r="I21">
            <v>0</v>
          </cell>
          <cell r="J21">
            <v>1</v>
          </cell>
          <cell r="K21">
            <v>0.94350000000000001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</row>
        <row r="22">
          <cell r="A22" t="str">
            <v>BUL02</v>
          </cell>
          <cell r="B22">
            <v>2010</v>
          </cell>
          <cell r="C22">
            <v>11</v>
          </cell>
          <cell r="D22">
            <v>2</v>
          </cell>
          <cell r="E22">
            <v>1</v>
          </cell>
          <cell r="F22">
            <v>1</v>
          </cell>
          <cell r="G22">
            <v>41.29</v>
          </cell>
          <cell r="H22">
            <v>37.19</v>
          </cell>
          <cell r="I22">
            <v>0</v>
          </cell>
          <cell r="J22">
            <v>1</v>
          </cell>
          <cell r="K22">
            <v>1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</row>
        <row r="23">
          <cell r="A23" t="str">
            <v>CAHUA</v>
          </cell>
          <cell r="B23">
            <v>2010</v>
          </cell>
          <cell r="C23">
            <v>11</v>
          </cell>
          <cell r="D23">
            <v>2</v>
          </cell>
          <cell r="E23">
            <v>0</v>
          </cell>
          <cell r="F23">
            <v>1</v>
          </cell>
          <cell r="G23">
            <v>27.5</v>
          </cell>
          <cell r="H23">
            <v>26.196000000000002</v>
          </cell>
          <cell r="I23">
            <v>0</v>
          </cell>
          <cell r="J23">
            <v>0</v>
          </cell>
          <cell r="K23">
            <v>1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</row>
        <row r="24">
          <cell r="A24" t="str">
            <v>CAR01</v>
          </cell>
          <cell r="B24">
            <v>2010</v>
          </cell>
          <cell r="C24">
            <v>11</v>
          </cell>
          <cell r="D24">
            <v>2</v>
          </cell>
          <cell r="E24">
            <v>1</v>
          </cell>
          <cell r="F24">
            <v>1</v>
          </cell>
          <cell r="G24">
            <v>48.99</v>
          </cell>
          <cell r="H24">
            <v>45.15</v>
          </cell>
          <cell r="I24">
            <v>0</v>
          </cell>
          <cell r="J24">
            <v>1</v>
          </cell>
          <cell r="K24">
            <v>1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</row>
        <row r="25">
          <cell r="A25" t="str">
            <v>CAR02</v>
          </cell>
          <cell r="B25">
            <v>2010</v>
          </cell>
          <cell r="C25">
            <v>11</v>
          </cell>
          <cell r="D25">
            <v>2</v>
          </cell>
          <cell r="E25">
            <v>1</v>
          </cell>
          <cell r="F25">
            <v>1</v>
          </cell>
          <cell r="G25">
            <v>50.6</v>
          </cell>
          <cell r="H25">
            <v>45.79</v>
          </cell>
          <cell r="I25">
            <v>0</v>
          </cell>
          <cell r="J25">
            <v>1</v>
          </cell>
          <cell r="K25">
            <v>1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</row>
        <row r="26">
          <cell r="A26" t="str">
            <v>CARABUCO</v>
          </cell>
          <cell r="B26">
            <v>2010</v>
          </cell>
          <cell r="C26">
            <v>11</v>
          </cell>
          <cell r="D26">
            <v>2</v>
          </cell>
          <cell r="E26">
            <v>0</v>
          </cell>
          <cell r="F26">
            <v>0.95282</v>
          </cell>
          <cell r="G26">
            <v>6.13</v>
          </cell>
          <cell r="H26">
            <v>5.8769999999999998</v>
          </cell>
          <cell r="I26">
            <v>0</v>
          </cell>
          <cell r="J26">
            <v>0</v>
          </cell>
          <cell r="K26">
            <v>0.95282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A27" t="str">
            <v>CHOJLLA</v>
          </cell>
          <cell r="B27">
            <v>2010</v>
          </cell>
          <cell r="C27">
            <v>11</v>
          </cell>
          <cell r="D27">
            <v>2</v>
          </cell>
          <cell r="E27">
            <v>0</v>
          </cell>
          <cell r="F27">
            <v>0.99138999999999999</v>
          </cell>
          <cell r="G27">
            <v>0.87</v>
          </cell>
          <cell r="H27">
            <v>0.7</v>
          </cell>
          <cell r="I27">
            <v>0</v>
          </cell>
          <cell r="J27">
            <v>0</v>
          </cell>
          <cell r="K27">
            <v>0.99073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8">
          <cell r="A28" t="str">
            <v>CHOJLLA II</v>
          </cell>
          <cell r="B28">
            <v>2010</v>
          </cell>
          <cell r="C28">
            <v>11</v>
          </cell>
          <cell r="D28">
            <v>2</v>
          </cell>
          <cell r="E28">
            <v>0</v>
          </cell>
          <cell r="F28">
            <v>0.41404999999999997</v>
          </cell>
          <cell r="G28">
            <v>38.4</v>
          </cell>
          <cell r="H28">
            <v>37.409999999999997</v>
          </cell>
          <cell r="I28">
            <v>0</v>
          </cell>
          <cell r="J28">
            <v>0</v>
          </cell>
          <cell r="K28">
            <v>0.41404999999999997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</row>
        <row r="29">
          <cell r="A29" t="str">
            <v>CHOQUETANGA</v>
          </cell>
          <cell r="B29">
            <v>2010</v>
          </cell>
          <cell r="C29">
            <v>11</v>
          </cell>
          <cell r="D29">
            <v>2</v>
          </cell>
          <cell r="E29">
            <v>0</v>
          </cell>
          <cell r="F29">
            <v>1</v>
          </cell>
          <cell r="G29">
            <v>6.2</v>
          </cell>
          <cell r="H29">
            <v>5.944</v>
          </cell>
          <cell r="I29">
            <v>0</v>
          </cell>
          <cell r="J29">
            <v>0</v>
          </cell>
          <cell r="K29">
            <v>1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0">
          <cell r="A30" t="str">
            <v>CHURURAQUI</v>
          </cell>
          <cell r="B30">
            <v>2010</v>
          </cell>
          <cell r="C30">
            <v>11</v>
          </cell>
          <cell r="D30">
            <v>2</v>
          </cell>
          <cell r="E30">
            <v>0</v>
          </cell>
          <cell r="F30">
            <v>0.98812999999999995</v>
          </cell>
          <cell r="G30">
            <v>25.39</v>
          </cell>
          <cell r="H30">
            <v>24.186</v>
          </cell>
          <cell r="I30">
            <v>0</v>
          </cell>
          <cell r="J30">
            <v>0</v>
          </cell>
          <cell r="K30">
            <v>0.97533000000000003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</row>
        <row r="31">
          <cell r="A31" t="str">
            <v>CORANI</v>
          </cell>
          <cell r="B31">
            <v>2010</v>
          </cell>
          <cell r="C31">
            <v>11</v>
          </cell>
          <cell r="D31">
            <v>2</v>
          </cell>
          <cell r="E31">
            <v>0</v>
          </cell>
          <cell r="F31">
            <v>0.99797000000000002</v>
          </cell>
          <cell r="G31">
            <v>57.62</v>
          </cell>
          <cell r="H31">
            <v>56.47</v>
          </cell>
          <cell r="I31">
            <v>0</v>
          </cell>
          <cell r="J31">
            <v>0</v>
          </cell>
          <cell r="K31">
            <v>0.99631999999999998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A32" t="str">
            <v>CUTICUCHU</v>
          </cell>
          <cell r="B32">
            <v>2010</v>
          </cell>
          <cell r="C32">
            <v>11</v>
          </cell>
          <cell r="D32">
            <v>2</v>
          </cell>
          <cell r="E32">
            <v>0</v>
          </cell>
          <cell r="F32">
            <v>1</v>
          </cell>
          <cell r="G32">
            <v>23.7</v>
          </cell>
          <cell r="H32">
            <v>22.577000000000002</v>
          </cell>
          <cell r="I32">
            <v>0</v>
          </cell>
          <cell r="J32">
            <v>0</v>
          </cell>
          <cell r="K32">
            <v>1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</row>
        <row r="33">
          <cell r="A33" t="str">
            <v>ERI01</v>
          </cell>
          <cell r="B33">
            <v>2010</v>
          </cell>
          <cell r="C33">
            <v>11</v>
          </cell>
          <cell r="D33">
            <v>2</v>
          </cell>
          <cell r="E33">
            <v>1</v>
          </cell>
          <cell r="F33">
            <v>1</v>
          </cell>
          <cell r="G33">
            <v>24.24</v>
          </cell>
          <cell r="H33">
            <v>22.68</v>
          </cell>
          <cell r="I33">
            <v>0</v>
          </cell>
          <cell r="J33">
            <v>1</v>
          </cell>
          <cell r="K33">
            <v>1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A34" t="str">
            <v>ERI02</v>
          </cell>
          <cell r="B34">
            <v>2010</v>
          </cell>
          <cell r="C34">
            <v>11</v>
          </cell>
          <cell r="D34">
            <v>2</v>
          </cell>
          <cell r="E34">
            <v>0.31825999999999999</v>
          </cell>
          <cell r="F34">
            <v>1</v>
          </cell>
          <cell r="G34">
            <v>23.94</v>
          </cell>
          <cell r="H34">
            <v>22.41</v>
          </cell>
          <cell r="I34">
            <v>0</v>
          </cell>
          <cell r="J34">
            <v>1</v>
          </cell>
          <cell r="K34">
            <v>0.31825999999999999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A35" t="str">
            <v>ERI03</v>
          </cell>
          <cell r="B35">
            <v>2010</v>
          </cell>
          <cell r="C35">
            <v>11</v>
          </cell>
          <cell r="D35">
            <v>2</v>
          </cell>
          <cell r="E35">
            <v>1</v>
          </cell>
          <cell r="F35">
            <v>1</v>
          </cell>
          <cell r="G35">
            <v>24.32</v>
          </cell>
          <cell r="H35">
            <v>22.77</v>
          </cell>
          <cell r="I35">
            <v>0</v>
          </cell>
          <cell r="J35">
            <v>1</v>
          </cell>
          <cell r="K35">
            <v>1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6">
          <cell r="A36" t="str">
            <v>ERI04</v>
          </cell>
          <cell r="B36">
            <v>2010</v>
          </cell>
          <cell r="C36">
            <v>11</v>
          </cell>
          <cell r="D36">
            <v>2</v>
          </cell>
          <cell r="E36">
            <v>1</v>
          </cell>
          <cell r="F36">
            <v>1</v>
          </cell>
          <cell r="G36">
            <v>24.57</v>
          </cell>
          <cell r="H36">
            <v>23.01</v>
          </cell>
          <cell r="I36">
            <v>0</v>
          </cell>
          <cell r="J36">
            <v>1</v>
          </cell>
          <cell r="K36">
            <v>1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7">
          <cell r="A37" t="str">
            <v>GBE01</v>
          </cell>
          <cell r="B37">
            <v>2010</v>
          </cell>
          <cell r="C37">
            <v>11</v>
          </cell>
          <cell r="D37">
            <v>2</v>
          </cell>
          <cell r="E37">
            <v>0</v>
          </cell>
          <cell r="F37">
            <v>1</v>
          </cell>
          <cell r="G37">
            <v>0</v>
          </cell>
          <cell r="H37">
            <v>0</v>
          </cell>
          <cell r="I37">
            <v>0</v>
          </cell>
          <cell r="J37">
            <v>1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</row>
        <row r="38">
          <cell r="A38" t="str">
            <v>GCH01</v>
          </cell>
          <cell r="B38">
            <v>2010</v>
          </cell>
          <cell r="C38">
            <v>11</v>
          </cell>
          <cell r="D38">
            <v>2</v>
          </cell>
          <cell r="E38">
            <v>1</v>
          </cell>
          <cell r="F38">
            <v>1</v>
          </cell>
          <cell r="G38">
            <v>16.649999999999999</v>
          </cell>
          <cell r="H38">
            <v>15.42</v>
          </cell>
          <cell r="I38">
            <v>0</v>
          </cell>
          <cell r="J38">
            <v>1</v>
          </cell>
          <cell r="K38">
            <v>0.99905999999999995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</row>
        <row r="39">
          <cell r="A39" t="str">
            <v>GCH02</v>
          </cell>
          <cell r="B39">
            <v>2010</v>
          </cell>
          <cell r="C39">
            <v>11</v>
          </cell>
          <cell r="D39">
            <v>2</v>
          </cell>
          <cell r="E39">
            <v>1</v>
          </cell>
          <cell r="F39">
            <v>1</v>
          </cell>
          <cell r="G39">
            <v>15.8</v>
          </cell>
          <cell r="H39">
            <v>14.73</v>
          </cell>
          <cell r="I39">
            <v>0</v>
          </cell>
          <cell r="J39">
            <v>1</v>
          </cell>
          <cell r="K39">
            <v>0.99975000000000003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A40" t="str">
            <v>GCH03</v>
          </cell>
          <cell r="B40">
            <v>2010</v>
          </cell>
          <cell r="C40">
            <v>11</v>
          </cell>
          <cell r="D40">
            <v>2</v>
          </cell>
          <cell r="E40">
            <v>1</v>
          </cell>
          <cell r="F40">
            <v>1</v>
          </cell>
          <cell r="G40">
            <v>0</v>
          </cell>
          <cell r="H40">
            <v>0</v>
          </cell>
          <cell r="I40">
            <v>0</v>
          </cell>
          <cell r="J40">
            <v>1</v>
          </cell>
          <cell r="K40">
            <v>1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A41" t="str">
            <v>GCH04</v>
          </cell>
          <cell r="B41">
            <v>2010</v>
          </cell>
          <cell r="C41">
            <v>11</v>
          </cell>
          <cell r="D41">
            <v>2</v>
          </cell>
          <cell r="E41">
            <v>1</v>
          </cell>
          <cell r="F41">
            <v>1</v>
          </cell>
          <cell r="G41">
            <v>17.93</v>
          </cell>
          <cell r="H41">
            <v>16.73</v>
          </cell>
          <cell r="I41">
            <v>0</v>
          </cell>
          <cell r="J41">
            <v>1</v>
          </cell>
          <cell r="K41">
            <v>1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A42" t="str">
            <v>GCH05</v>
          </cell>
          <cell r="B42">
            <v>2010</v>
          </cell>
          <cell r="C42">
            <v>11</v>
          </cell>
          <cell r="D42">
            <v>2</v>
          </cell>
          <cell r="E42">
            <v>1</v>
          </cell>
          <cell r="F42">
            <v>1</v>
          </cell>
          <cell r="G42">
            <v>0</v>
          </cell>
          <cell r="H42">
            <v>0</v>
          </cell>
          <cell r="I42">
            <v>0</v>
          </cell>
          <cell r="J42">
            <v>1</v>
          </cell>
          <cell r="K42">
            <v>1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A43" t="str">
            <v>GCH06</v>
          </cell>
          <cell r="B43">
            <v>2010</v>
          </cell>
          <cell r="C43">
            <v>11</v>
          </cell>
          <cell r="D43">
            <v>2</v>
          </cell>
          <cell r="E43">
            <v>1</v>
          </cell>
          <cell r="F43">
            <v>1</v>
          </cell>
          <cell r="G43">
            <v>18.61</v>
          </cell>
          <cell r="H43">
            <v>17.29</v>
          </cell>
          <cell r="I43">
            <v>0</v>
          </cell>
          <cell r="J43">
            <v>1</v>
          </cell>
          <cell r="K43">
            <v>0.99656999999999996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A44" t="str">
            <v>GCH09</v>
          </cell>
          <cell r="B44">
            <v>2010</v>
          </cell>
          <cell r="C44">
            <v>11</v>
          </cell>
          <cell r="D44">
            <v>2</v>
          </cell>
          <cell r="E44">
            <v>0.98529</v>
          </cell>
          <cell r="F44">
            <v>1</v>
          </cell>
          <cell r="G44">
            <v>57.1</v>
          </cell>
          <cell r="H44">
            <v>51.45</v>
          </cell>
          <cell r="I44">
            <v>0</v>
          </cell>
          <cell r="J44">
            <v>0.14119999999999999</v>
          </cell>
          <cell r="K44">
            <v>9.6119999999999997E-2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A45" t="str">
            <v>GCH10</v>
          </cell>
          <cell r="B45">
            <v>2010</v>
          </cell>
          <cell r="C45">
            <v>11</v>
          </cell>
          <cell r="D45">
            <v>2</v>
          </cell>
          <cell r="E45">
            <v>1</v>
          </cell>
          <cell r="F45">
            <v>1</v>
          </cell>
          <cell r="G45">
            <v>55.5</v>
          </cell>
          <cell r="H45">
            <v>52.7</v>
          </cell>
          <cell r="I45">
            <v>0</v>
          </cell>
          <cell r="J45">
            <v>0.95599999999999996</v>
          </cell>
          <cell r="K45">
            <v>1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6">
          <cell r="A46" t="str">
            <v>GCH11</v>
          </cell>
          <cell r="B46">
            <v>2010</v>
          </cell>
          <cell r="C46">
            <v>11</v>
          </cell>
          <cell r="D46">
            <v>2</v>
          </cell>
          <cell r="E46">
            <v>0.98750000000000004</v>
          </cell>
          <cell r="F46">
            <v>1</v>
          </cell>
          <cell r="G46">
            <v>55.5</v>
          </cell>
          <cell r="H46">
            <v>52.37</v>
          </cell>
          <cell r="I46">
            <v>0</v>
          </cell>
          <cell r="J46">
            <v>1</v>
          </cell>
          <cell r="K46">
            <v>0.98007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</row>
        <row r="47">
          <cell r="A47" t="str">
            <v>HARCA</v>
          </cell>
          <cell r="B47">
            <v>2010</v>
          </cell>
          <cell r="C47">
            <v>11</v>
          </cell>
          <cell r="D47">
            <v>2</v>
          </cell>
          <cell r="E47">
            <v>0</v>
          </cell>
          <cell r="F47">
            <v>1</v>
          </cell>
          <cell r="G47">
            <v>26.5</v>
          </cell>
          <cell r="H47">
            <v>25.242999999999999</v>
          </cell>
          <cell r="I47">
            <v>0</v>
          </cell>
          <cell r="J47">
            <v>0</v>
          </cell>
          <cell r="K47">
            <v>1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</row>
        <row r="48">
          <cell r="A48" t="str">
            <v>HUAJI</v>
          </cell>
          <cell r="B48">
            <v>2010</v>
          </cell>
          <cell r="C48">
            <v>11</v>
          </cell>
          <cell r="D48">
            <v>2</v>
          </cell>
          <cell r="E48">
            <v>0</v>
          </cell>
          <cell r="F48">
            <v>0.99709999999999999</v>
          </cell>
          <cell r="G48">
            <v>30.5</v>
          </cell>
          <cell r="H48">
            <v>29.053999999999998</v>
          </cell>
          <cell r="I48">
            <v>0</v>
          </cell>
          <cell r="J48">
            <v>0</v>
          </cell>
          <cell r="K48">
            <v>0.998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  <row r="49">
          <cell r="A49" t="str">
            <v>KANATA</v>
          </cell>
          <cell r="B49">
            <v>2010</v>
          </cell>
          <cell r="C49">
            <v>11</v>
          </cell>
          <cell r="D49">
            <v>2</v>
          </cell>
          <cell r="E49">
            <v>0</v>
          </cell>
          <cell r="F49">
            <v>0.99922</v>
          </cell>
          <cell r="G49">
            <v>7.54</v>
          </cell>
          <cell r="H49">
            <v>7.1</v>
          </cell>
          <cell r="I49">
            <v>0</v>
          </cell>
          <cell r="J49">
            <v>0</v>
          </cell>
          <cell r="K49">
            <v>0.99922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</row>
        <row r="50">
          <cell r="A50" t="str">
            <v>KAR</v>
          </cell>
          <cell r="B50">
            <v>2010</v>
          </cell>
          <cell r="C50">
            <v>11</v>
          </cell>
          <cell r="D50">
            <v>2</v>
          </cell>
          <cell r="E50">
            <v>0</v>
          </cell>
          <cell r="F50">
            <v>1</v>
          </cell>
          <cell r="G50">
            <v>0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</row>
        <row r="51">
          <cell r="A51" t="str">
            <v>KEN01</v>
          </cell>
          <cell r="B51">
            <v>2010</v>
          </cell>
          <cell r="C51">
            <v>11</v>
          </cell>
          <cell r="D51">
            <v>2</v>
          </cell>
          <cell r="E51">
            <v>0.97721000000000002</v>
          </cell>
          <cell r="F51">
            <v>1</v>
          </cell>
          <cell r="G51">
            <v>8.77</v>
          </cell>
          <cell r="H51">
            <v>8.19</v>
          </cell>
          <cell r="I51">
            <v>0</v>
          </cell>
          <cell r="J51">
            <v>1</v>
          </cell>
          <cell r="K51">
            <v>0.97721000000000002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</row>
        <row r="52">
          <cell r="A52" t="str">
            <v>KEN02</v>
          </cell>
          <cell r="B52">
            <v>2010</v>
          </cell>
          <cell r="C52">
            <v>11</v>
          </cell>
          <cell r="D52">
            <v>2</v>
          </cell>
          <cell r="E52">
            <v>0.98063999999999996</v>
          </cell>
          <cell r="F52">
            <v>1</v>
          </cell>
          <cell r="G52">
            <v>8.76</v>
          </cell>
          <cell r="H52">
            <v>8.11</v>
          </cell>
          <cell r="I52">
            <v>0</v>
          </cell>
          <cell r="J52">
            <v>1</v>
          </cell>
          <cell r="K52">
            <v>0.98063999999999996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</row>
        <row r="53">
          <cell r="A53" t="str">
            <v>KILLPANI</v>
          </cell>
          <cell r="B53">
            <v>2010</v>
          </cell>
          <cell r="C53">
            <v>11</v>
          </cell>
          <cell r="D53">
            <v>2</v>
          </cell>
          <cell r="E53">
            <v>0</v>
          </cell>
          <cell r="F53">
            <v>0.99817999999999996</v>
          </cell>
          <cell r="G53">
            <v>11.49</v>
          </cell>
          <cell r="H53">
            <v>10.88</v>
          </cell>
          <cell r="I53">
            <v>0</v>
          </cell>
          <cell r="J53">
            <v>0</v>
          </cell>
          <cell r="K53">
            <v>1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</row>
        <row r="54">
          <cell r="A54" t="str">
            <v>LANDARA</v>
          </cell>
          <cell r="B54">
            <v>2010</v>
          </cell>
          <cell r="C54">
            <v>11</v>
          </cell>
          <cell r="D54">
            <v>2</v>
          </cell>
          <cell r="E54">
            <v>0</v>
          </cell>
          <cell r="F54">
            <v>0.99490999999999996</v>
          </cell>
          <cell r="G54">
            <v>5.15</v>
          </cell>
          <cell r="H54">
            <v>4.8769999999999998</v>
          </cell>
          <cell r="I54">
            <v>0</v>
          </cell>
          <cell r="J54">
            <v>0</v>
          </cell>
          <cell r="K54">
            <v>0.99231999999999998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</row>
        <row r="55">
          <cell r="A55" t="str">
            <v>MIGUILLAS</v>
          </cell>
          <cell r="B55">
            <v>2010</v>
          </cell>
          <cell r="C55">
            <v>11</v>
          </cell>
          <cell r="D55">
            <v>2</v>
          </cell>
          <cell r="E55">
            <v>0</v>
          </cell>
          <cell r="F55">
            <v>1</v>
          </cell>
          <cell r="G55">
            <v>2.5499999999999998</v>
          </cell>
          <cell r="H55">
            <v>2.4449999999999998</v>
          </cell>
          <cell r="I55">
            <v>0</v>
          </cell>
          <cell r="J55">
            <v>0</v>
          </cell>
          <cell r="K55">
            <v>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</row>
        <row r="56">
          <cell r="A56" t="str">
            <v>PUNUTUMA</v>
          </cell>
          <cell r="B56">
            <v>2010</v>
          </cell>
          <cell r="C56">
            <v>11</v>
          </cell>
          <cell r="D56">
            <v>2</v>
          </cell>
          <cell r="E56">
            <v>0</v>
          </cell>
          <cell r="F56">
            <v>1</v>
          </cell>
          <cell r="G56">
            <v>2.4</v>
          </cell>
          <cell r="H56">
            <v>2.2730000000000001</v>
          </cell>
          <cell r="I56">
            <v>0</v>
          </cell>
          <cell r="J56">
            <v>0</v>
          </cell>
          <cell r="K56">
            <v>1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</row>
        <row r="57">
          <cell r="A57" t="str">
            <v>QUEHATA</v>
          </cell>
          <cell r="B57">
            <v>2010</v>
          </cell>
          <cell r="C57">
            <v>11</v>
          </cell>
          <cell r="D57">
            <v>2</v>
          </cell>
          <cell r="E57">
            <v>0</v>
          </cell>
          <cell r="F57">
            <v>0.36475000000000002</v>
          </cell>
          <cell r="G57">
            <v>1.96</v>
          </cell>
          <cell r="H57">
            <v>1.89</v>
          </cell>
          <cell r="I57">
            <v>0</v>
          </cell>
          <cell r="J57">
            <v>0</v>
          </cell>
          <cell r="K57">
            <v>0.36475000000000002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</row>
        <row r="58">
          <cell r="A58" t="str">
            <v>SAINANI</v>
          </cell>
          <cell r="B58">
            <v>2010</v>
          </cell>
          <cell r="C58">
            <v>11</v>
          </cell>
          <cell r="D58">
            <v>2</v>
          </cell>
          <cell r="E58">
            <v>0</v>
          </cell>
          <cell r="F58">
            <v>0.99395</v>
          </cell>
          <cell r="G58">
            <v>10.5</v>
          </cell>
          <cell r="H58">
            <v>10.003</v>
          </cell>
          <cell r="I58">
            <v>0</v>
          </cell>
          <cell r="J58">
            <v>0</v>
          </cell>
          <cell r="K58">
            <v>0.99395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</row>
        <row r="59">
          <cell r="A59" t="str">
            <v>SANTA ISABEL</v>
          </cell>
          <cell r="B59">
            <v>2010</v>
          </cell>
          <cell r="C59">
            <v>11</v>
          </cell>
          <cell r="D59">
            <v>2</v>
          </cell>
          <cell r="E59">
            <v>0</v>
          </cell>
          <cell r="F59">
            <v>0.98526000000000002</v>
          </cell>
          <cell r="G59">
            <v>91.105000000000004</v>
          </cell>
          <cell r="H59">
            <v>90.53</v>
          </cell>
          <cell r="I59">
            <v>0</v>
          </cell>
          <cell r="J59">
            <v>0</v>
          </cell>
          <cell r="K59">
            <v>0.99273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</row>
        <row r="60">
          <cell r="A60" t="str">
            <v>SANTA ROSA HH</v>
          </cell>
          <cell r="B60">
            <v>2010</v>
          </cell>
          <cell r="C60">
            <v>11</v>
          </cell>
          <cell r="D60">
            <v>2</v>
          </cell>
          <cell r="E60">
            <v>0</v>
          </cell>
          <cell r="F60">
            <v>0.79762</v>
          </cell>
          <cell r="G60">
            <v>10.5</v>
          </cell>
          <cell r="H60">
            <v>10.003</v>
          </cell>
          <cell r="I60">
            <v>0</v>
          </cell>
          <cell r="J60">
            <v>0</v>
          </cell>
          <cell r="K60">
            <v>0.80228999999999995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</row>
        <row r="61">
          <cell r="A61" t="str">
            <v>SANTA ROSA LH</v>
          </cell>
          <cell r="B61">
            <v>2010</v>
          </cell>
          <cell r="C61">
            <v>11</v>
          </cell>
          <cell r="D61">
            <v>2</v>
          </cell>
          <cell r="E61">
            <v>0</v>
          </cell>
          <cell r="F61">
            <v>0.78332999999999997</v>
          </cell>
          <cell r="G61">
            <v>7</v>
          </cell>
          <cell r="H61">
            <v>6.6680000000000001</v>
          </cell>
          <cell r="I61">
            <v>0</v>
          </cell>
          <cell r="J61">
            <v>0</v>
          </cell>
          <cell r="K61">
            <v>1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</row>
        <row r="62">
          <cell r="A62" t="str">
            <v>SCZ01</v>
          </cell>
          <cell r="B62">
            <v>2010</v>
          </cell>
          <cell r="C62">
            <v>11</v>
          </cell>
          <cell r="D62">
            <v>2</v>
          </cell>
          <cell r="E62">
            <v>1</v>
          </cell>
          <cell r="F62">
            <v>1</v>
          </cell>
          <cell r="G62">
            <v>18.82</v>
          </cell>
          <cell r="H62">
            <v>17.64</v>
          </cell>
          <cell r="I62">
            <v>0</v>
          </cell>
          <cell r="J62">
            <v>1</v>
          </cell>
          <cell r="K62">
            <v>0.99966999999999995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</row>
        <row r="63">
          <cell r="A63" t="str">
            <v>SCZ02</v>
          </cell>
          <cell r="B63">
            <v>2010</v>
          </cell>
          <cell r="C63">
            <v>11</v>
          </cell>
          <cell r="D63">
            <v>2</v>
          </cell>
          <cell r="E63">
            <v>0.84714</v>
          </cell>
          <cell r="F63">
            <v>1</v>
          </cell>
          <cell r="G63">
            <v>19.22</v>
          </cell>
          <cell r="H63">
            <v>17.96</v>
          </cell>
          <cell r="I63">
            <v>0</v>
          </cell>
          <cell r="J63">
            <v>1</v>
          </cell>
          <cell r="K63">
            <v>0.83713000000000004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</row>
        <row r="64">
          <cell r="A64" t="str">
            <v>TIQUIMANI</v>
          </cell>
          <cell r="B64">
            <v>2010</v>
          </cell>
          <cell r="C64">
            <v>11</v>
          </cell>
          <cell r="D64">
            <v>2</v>
          </cell>
          <cell r="E64">
            <v>0</v>
          </cell>
          <cell r="F64">
            <v>1</v>
          </cell>
          <cell r="G64">
            <v>9.4</v>
          </cell>
          <cell r="H64">
            <v>8.9540000000000006</v>
          </cell>
          <cell r="I64">
            <v>0</v>
          </cell>
          <cell r="J64">
            <v>0</v>
          </cell>
          <cell r="K64">
            <v>1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</row>
        <row r="65">
          <cell r="A65" t="str">
            <v>VHE01</v>
          </cell>
          <cell r="B65">
            <v>2010</v>
          </cell>
          <cell r="C65">
            <v>11</v>
          </cell>
          <cell r="D65">
            <v>2</v>
          </cell>
          <cell r="E65">
            <v>1</v>
          </cell>
          <cell r="F65">
            <v>1</v>
          </cell>
          <cell r="G65">
            <v>16.739999999999998</v>
          </cell>
          <cell r="H65">
            <v>15.51</v>
          </cell>
          <cell r="I65">
            <v>0</v>
          </cell>
          <cell r="J65">
            <v>1</v>
          </cell>
          <cell r="K65">
            <v>0.99268999999999996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</row>
        <row r="66">
          <cell r="A66" t="str">
            <v>VHE02</v>
          </cell>
          <cell r="B66">
            <v>2010</v>
          </cell>
          <cell r="C66">
            <v>11</v>
          </cell>
          <cell r="D66">
            <v>2</v>
          </cell>
          <cell r="E66">
            <v>1</v>
          </cell>
          <cell r="F66">
            <v>1</v>
          </cell>
          <cell r="G66">
            <v>16.98</v>
          </cell>
          <cell r="H66">
            <v>15.91</v>
          </cell>
          <cell r="I66">
            <v>0</v>
          </cell>
          <cell r="J66">
            <v>1</v>
          </cell>
          <cell r="K66">
            <v>0.99694000000000005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</row>
        <row r="67">
          <cell r="A67" t="str">
            <v>VHE03</v>
          </cell>
          <cell r="B67">
            <v>2010</v>
          </cell>
          <cell r="C67">
            <v>11</v>
          </cell>
          <cell r="D67">
            <v>2</v>
          </cell>
          <cell r="E67">
            <v>0.98880999999999997</v>
          </cell>
          <cell r="F67">
            <v>1</v>
          </cell>
          <cell r="G67">
            <v>16.52</v>
          </cell>
          <cell r="H67">
            <v>15.44</v>
          </cell>
          <cell r="I67">
            <v>0</v>
          </cell>
          <cell r="J67">
            <v>1</v>
          </cell>
          <cell r="K67">
            <v>0.98799000000000003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</row>
        <row r="68">
          <cell r="A68" t="str">
            <v>VHE04</v>
          </cell>
          <cell r="B68">
            <v>2010</v>
          </cell>
          <cell r="C68">
            <v>11</v>
          </cell>
          <cell r="D68">
            <v>2</v>
          </cell>
          <cell r="E68">
            <v>1</v>
          </cell>
          <cell r="F68">
            <v>1</v>
          </cell>
          <cell r="G68">
            <v>16.809999999999999</v>
          </cell>
          <cell r="H68">
            <v>15.6</v>
          </cell>
          <cell r="I68">
            <v>0</v>
          </cell>
          <cell r="J68">
            <v>1</v>
          </cell>
          <cell r="K68">
            <v>0.99917999999999996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</row>
        <row r="69">
          <cell r="A69" t="str">
            <v>YANACACHI</v>
          </cell>
          <cell r="B69">
            <v>2010</v>
          </cell>
          <cell r="C69">
            <v>11</v>
          </cell>
          <cell r="D69">
            <v>2</v>
          </cell>
          <cell r="E69">
            <v>0</v>
          </cell>
          <cell r="F69">
            <v>1</v>
          </cell>
          <cell r="G69">
            <v>50</v>
          </cell>
          <cell r="H69">
            <v>48.71</v>
          </cell>
          <cell r="I69">
            <v>0</v>
          </cell>
          <cell r="J69">
            <v>0</v>
          </cell>
          <cell r="K69">
            <v>1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</row>
        <row r="70">
          <cell r="A70" t="str">
            <v>ZONGO</v>
          </cell>
          <cell r="B70">
            <v>2010</v>
          </cell>
          <cell r="C70">
            <v>11</v>
          </cell>
          <cell r="D70">
            <v>2</v>
          </cell>
          <cell r="E70">
            <v>0</v>
          </cell>
          <cell r="F70">
            <v>1</v>
          </cell>
          <cell r="G70">
            <v>10.5</v>
          </cell>
          <cell r="H70">
            <v>10.002000000000001</v>
          </cell>
          <cell r="I70">
            <v>0</v>
          </cell>
          <cell r="J70">
            <v>0</v>
          </cell>
          <cell r="K70">
            <v>1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F1"/>
      <sheetName val="declaracion"/>
      <sheetName val="2007-2017"/>
      <sheetName val="GCH"/>
      <sheetName val="ARJ"/>
      <sheetName val="CAR"/>
      <sheetName val="KAR"/>
      <sheetName val="KEN"/>
      <sheetName val="VHE"/>
      <sheetName val="SUR"/>
      <sheetName val="WAR"/>
      <sheetName val="TRI"/>
      <sheetName val="FACTORES"/>
      <sheetName val="Cuadro"/>
    </sheetNames>
    <sheetDataSet>
      <sheetData sheetId="0">
        <row r="16">
          <cell r="A16" t="str">
            <v>GCH01</v>
          </cell>
          <cell r="B16">
            <v>11.95</v>
          </cell>
          <cell r="C16">
            <v>26</v>
          </cell>
          <cell r="D16">
            <v>18.62</v>
          </cell>
          <cell r="E16">
            <v>3.5</v>
          </cell>
          <cell r="F16">
            <v>17.970000000000002</v>
          </cell>
          <cell r="G16">
            <v>932.2</v>
          </cell>
          <cell r="H16">
            <v>1.131</v>
          </cell>
          <cell r="I16">
            <v>1.2132589573052992</v>
          </cell>
          <cell r="J16">
            <v>16761</v>
          </cell>
          <cell r="K16">
            <v>14443</v>
          </cell>
          <cell r="L16">
            <v>12977</v>
          </cell>
          <cell r="M16">
            <v>1.0569999999999999</v>
          </cell>
          <cell r="N16">
            <v>89.672189680272609</v>
          </cell>
          <cell r="O16">
            <v>12.600861730315366</v>
          </cell>
          <cell r="P16">
            <v>18.02567659300578</v>
          </cell>
          <cell r="Q16">
            <v>18.085399325439074</v>
          </cell>
          <cell r="R16">
            <v>18.208878595873379</v>
          </cell>
        </row>
        <row r="17">
          <cell r="A17" t="str">
            <v>GCH02</v>
          </cell>
          <cell r="B17">
            <v>2.76</v>
          </cell>
          <cell r="C17">
            <v>26</v>
          </cell>
          <cell r="D17">
            <v>17.62</v>
          </cell>
          <cell r="E17">
            <v>3.5</v>
          </cell>
          <cell r="F17">
            <v>17</v>
          </cell>
          <cell r="G17">
            <v>932.2</v>
          </cell>
          <cell r="H17">
            <v>1.131</v>
          </cell>
          <cell r="I17">
            <v>1.2132589573052992</v>
          </cell>
          <cell r="J17">
            <v>18220</v>
          </cell>
          <cell r="K17">
            <v>15214</v>
          </cell>
          <cell r="L17">
            <v>13610</v>
          </cell>
          <cell r="M17">
            <v>1.361</v>
          </cell>
          <cell r="N17">
            <v>102.37257231275458</v>
          </cell>
          <cell r="O17">
            <v>12.662507187298916</v>
          </cell>
          <cell r="P17">
            <v>19.208068076861231</v>
          </cell>
          <cell r="Q17">
            <v>19.279997317405872</v>
          </cell>
          <cell r="R17">
            <v>19.428704960779061</v>
          </cell>
        </row>
        <row r="18">
          <cell r="A18" t="str">
            <v>GCH04</v>
          </cell>
          <cell r="B18">
            <v>1.39</v>
          </cell>
          <cell r="C18">
            <v>26</v>
          </cell>
          <cell r="D18">
            <v>19.95</v>
          </cell>
          <cell r="E18">
            <v>3.5</v>
          </cell>
          <cell r="F18">
            <v>19.25</v>
          </cell>
          <cell r="G18">
            <v>932.2</v>
          </cell>
          <cell r="H18">
            <v>1.131</v>
          </cell>
          <cell r="I18">
            <v>1.2132589573052992</v>
          </cell>
          <cell r="J18">
            <v>16884</v>
          </cell>
          <cell r="K18">
            <v>13887</v>
          </cell>
          <cell r="L18">
            <v>12867</v>
          </cell>
          <cell r="M18">
            <v>1.361</v>
          </cell>
          <cell r="N18">
            <v>98.634704500576262</v>
          </cell>
          <cell r="O18">
            <v>12.474148734177154</v>
          </cell>
          <cell r="P18">
            <v>18.043584335564859</v>
          </cell>
          <cell r="Q18">
            <v>18.103983465945205</v>
          </cell>
          <cell r="R18">
            <v>18.232158337246407</v>
          </cell>
        </row>
        <row r="19">
          <cell r="A19" t="str">
            <v>GCH06</v>
          </cell>
          <cell r="B19">
            <v>3.42</v>
          </cell>
          <cell r="C19">
            <v>26</v>
          </cell>
          <cell r="D19">
            <v>20.71</v>
          </cell>
          <cell r="E19">
            <v>3.5</v>
          </cell>
          <cell r="F19">
            <v>19.990000000000002</v>
          </cell>
          <cell r="G19">
            <v>932.2</v>
          </cell>
          <cell r="H19">
            <v>1.131</v>
          </cell>
          <cell r="I19">
            <v>1.2132589573052992</v>
          </cell>
          <cell r="J19">
            <v>16387</v>
          </cell>
          <cell r="K19">
            <v>13684</v>
          </cell>
          <cell r="L19">
            <v>12598</v>
          </cell>
          <cell r="M19">
            <v>1.367</v>
          </cell>
          <cell r="N19">
            <v>97.386057478987624</v>
          </cell>
          <cell r="O19">
            <v>12.428664090323997</v>
          </cell>
          <cell r="P19">
            <v>17.724262648180854</v>
          </cell>
          <cell r="Q19">
            <v>17.78248803089506</v>
          </cell>
          <cell r="R19">
            <v>17.902866309491372</v>
          </cell>
        </row>
        <row r="20">
          <cell r="A20" t="str">
            <v>GCH09</v>
          </cell>
          <cell r="B20">
            <v>3.06</v>
          </cell>
          <cell r="C20">
            <v>26</v>
          </cell>
          <cell r="D20">
            <v>50.84</v>
          </cell>
          <cell r="E20">
            <v>3.5</v>
          </cell>
          <cell r="F20">
            <v>49.06</v>
          </cell>
          <cell r="G20">
            <v>932.2</v>
          </cell>
          <cell r="H20">
            <v>1.131</v>
          </cell>
          <cell r="I20">
            <v>1.2132589573052992</v>
          </cell>
          <cell r="J20">
            <v>16181</v>
          </cell>
          <cell r="K20">
            <v>13345</v>
          </cell>
          <cell r="L20">
            <v>11934</v>
          </cell>
          <cell r="M20">
            <v>3.415</v>
          </cell>
          <cell r="N20">
            <v>271.05806911338738</v>
          </cell>
          <cell r="O20">
            <v>13.067742860974072</v>
          </cell>
          <cell r="P20">
            <v>19.072573811647253</v>
          </cell>
          <cell r="Q20">
            <v>19.139832222833107</v>
          </cell>
          <cell r="R20">
            <v>19.276127403195495</v>
          </cell>
        </row>
        <row r="21">
          <cell r="A21" t="str">
            <v>GCH10</v>
          </cell>
          <cell r="B21">
            <v>3.27</v>
          </cell>
          <cell r="C21">
            <v>26</v>
          </cell>
          <cell r="D21">
            <v>51.85</v>
          </cell>
          <cell r="E21">
            <v>3.5</v>
          </cell>
          <cell r="F21">
            <v>50.04</v>
          </cell>
          <cell r="G21">
            <v>932.2</v>
          </cell>
          <cell r="H21">
            <v>1.131</v>
          </cell>
          <cell r="I21">
            <v>1.2132589573052992</v>
          </cell>
          <cell r="J21">
            <v>16181</v>
          </cell>
          <cell r="K21">
            <v>13345</v>
          </cell>
          <cell r="L21">
            <v>11934</v>
          </cell>
          <cell r="M21">
            <v>3.415</v>
          </cell>
          <cell r="N21">
            <v>276.44297567916931</v>
          </cell>
          <cell r="O21">
            <v>13.067742860974125</v>
          </cell>
          <cell r="P21">
            <v>19.072151542102912</v>
          </cell>
          <cell r="Q21">
            <v>19.138076099427558</v>
          </cell>
          <cell r="R21">
            <v>19.274365574920449</v>
          </cell>
        </row>
        <row r="22">
          <cell r="A22" t="str">
            <v>GCH11</v>
          </cell>
          <cell r="B22">
            <v>2.54</v>
          </cell>
          <cell r="C22">
            <v>26</v>
          </cell>
          <cell r="D22">
            <v>62.22</v>
          </cell>
          <cell r="E22">
            <v>3.5</v>
          </cell>
          <cell r="F22">
            <v>60.04</v>
          </cell>
          <cell r="G22">
            <v>932.2</v>
          </cell>
          <cell r="H22">
            <v>1.131</v>
          </cell>
          <cell r="I22">
            <v>1.2132589573052992</v>
          </cell>
          <cell r="J22">
            <v>13827</v>
          </cell>
          <cell r="K22">
            <v>11267</v>
          </cell>
          <cell r="L22">
            <v>10242</v>
          </cell>
          <cell r="M22">
            <v>3.415</v>
          </cell>
          <cell r="N22">
            <v>276.77937341209076</v>
          </cell>
          <cell r="O22">
            <v>11.774348149538753</v>
          </cell>
          <cell r="P22">
            <v>16.784836444471605</v>
          </cell>
          <cell r="Q22">
            <v>16.839856447710254</v>
          </cell>
          <cell r="R22">
            <v>16.953602891531471</v>
          </cell>
        </row>
        <row r="23">
          <cell r="A23" t="str">
            <v>GCH0910COM</v>
          </cell>
          <cell r="B23">
            <v>5.86</v>
          </cell>
          <cell r="C23">
            <v>26</v>
          </cell>
          <cell r="D23">
            <v>206.82999999999998</v>
          </cell>
          <cell r="E23">
            <v>3.5</v>
          </cell>
          <cell r="F23">
            <v>199.58999999999997</v>
          </cell>
          <cell r="G23">
            <v>932.2</v>
          </cell>
          <cell r="H23">
            <v>1.131</v>
          </cell>
          <cell r="I23">
            <v>1.2132589573052992</v>
          </cell>
          <cell r="J23">
            <v>7636</v>
          </cell>
          <cell r="K23">
            <v>7378</v>
          </cell>
          <cell r="L23">
            <v>7218</v>
          </cell>
          <cell r="M23">
            <v>3.0110000000000001</v>
          </cell>
          <cell r="N23">
            <v>109.90535124820394</v>
          </cell>
          <cell r="O23">
            <v>11.549916541514712</v>
          </cell>
          <cell r="P23">
            <v>12.148464364454503</v>
          </cell>
          <cell r="Q23">
            <v>12.155022257796183</v>
          </cell>
          <cell r="R23">
            <v>12.168613632531395</v>
          </cell>
        </row>
        <row r="24">
          <cell r="A24" t="str">
            <v>GCH09COM</v>
          </cell>
          <cell r="B24">
            <v>5.79</v>
          </cell>
          <cell r="C24">
            <v>26</v>
          </cell>
          <cell r="D24">
            <v>102.03</v>
          </cell>
          <cell r="E24">
            <v>3.5</v>
          </cell>
          <cell r="F24">
            <v>98.460000000000008</v>
          </cell>
          <cell r="G24">
            <v>932.2</v>
          </cell>
          <cell r="H24">
            <v>1.131</v>
          </cell>
          <cell r="I24">
            <v>1.2132589573052992</v>
          </cell>
          <cell r="J24">
            <v>8236</v>
          </cell>
          <cell r="K24">
            <v>7846</v>
          </cell>
          <cell r="L24">
            <v>7403</v>
          </cell>
          <cell r="M24">
            <v>3.0110000000000001</v>
          </cell>
          <cell r="N24">
            <v>112.0208280567993</v>
          </cell>
          <cell r="O24">
            <v>11.261100246728207</v>
          </cell>
          <cell r="P24">
            <v>12.497806231016122</v>
          </cell>
          <cell r="Q24">
            <v>12.511332702719269</v>
          </cell>
          <cell r="R24">
            <v>12.539439035462649</v>
          </cell>
        </row>
        <row r="25">
          <cell r="A25" t="str">
            <v>GCH10COM</v>
          </cell>
          <cell r="B25">
            <v>5.92</v>
          </cell>
          <cell r="C25">
            <v>26</v>
          </cell>
          <cell r="D25">
            <v>100.96000000000001</v>
          </cell>
          <cell r="E25">
            <v>3.5</v>
          </cell>
          <cell r="F25">
            <v>97.43</v>
          </cell>
          <cell r="G25">
            <v>932.2</v>
          </cell>
          <cell r="H25">
            <v>1.131</v>
          </cell>
          <cell r="I25">
            <v>1.2132589573052992</v>
          </cell>
          <cell r="J25">
            <v>8236</v>
          </cell>
          <cell r="K25">
            <v>7846</v>
          </cell>
          <cell r="L25">
            <v>7403</v>
          </cell>
          <cell r="M25">
            <v>3.0110000000000001</v>
          </cell>
          <cell r="N25">
            <v>110.84605312765343</v>
          </cell>
          <cell r="O25">
            <v>11.261100246728175</v>
          </cell>
          <cell r="P25">
            <v>12.497669335613198</v>
          </cell>
          <cell r="Q25">
            <v>12.51133770587157</v>
          </cell>
          <cell r="R25">
            <v>12.539453990559952</v>
          </cell>
        </row>
        <row r="26">
          <cell r="A26" t="str">
            <v>SCZ01</v>
          </cell>
          <cell r="B26">
            <v>0.6</v>
          </cell>
          <cell r="C26">
            <v>26</v>
          </cell>
          <cell r="D26">
            <v>20.76</v>
          </cell>
          <cell r="E26">
            <v>2.2999999999999998</v>
          </cell>
          <cell r="F26">
            <v>20.28</v>
          </cell>
          <cell r="G26">
            <v>932.2</v>
          </cell>
          <cell r="H26">
            <v>1.131</v>
          </cell>
          <cell r="I26">
            <v>1.2132589573052992</v>
          </cell>
          <cell r="J26">
            <v>16152</v>
          </cell>
          <cell r="K26">
            <v>13915</v>
          </cell>
          <cell r="L26">
            <v>12683</v>
          </cell>
          <cell r="M26">
            <v>1.0569999999999999</v>
          </cell>
          <cell r="N26">
            <v>89.871623974415243</v>
          </cell>
          <cell r="O26">
            <v>12.493084297361104</v>
          </cell>
          <cell r="P26">
            <v>17.309355678626659</v>
          </cell>
          <cell r="Q26">
            <v>17.364175027681714</v>
          </cell>
          <cell r="R26">
            <v>17.472121636663886</v>
          </cell>
        </row>
        <row r="27">
          <cell r="A27" t="str">
            <v>SCZ02</v>
          </cell>
          <cell r="B27">
            <v>2.2400000000000002</v>
          </cell>
          <cell r="C27">
            <v>26</v>
          </cell>
          <cell r="D27">
            <v>21.19</v>
          </cell>
          <cell r="E27">
            <v>2.2999999999999998</v>
          </cell>
          <cell r="F27">
            <v>20.700000000000003</v>
          </cell>
          <cell r="G27">
            <v>932.2</v>
          </cell>
          <cell r="H27">
            <v>1.131</v>
          </cell>
          <cell r="I27">
            <v>1.2132589573052992</v>
          </cell>
          <cell r="J27">
            <v>16523</v>
          </cell>
          <cell r="K27">
            <v>14234</v>
          </cell>
          <cell r="L27">
            <v>12816</v>
          </cell>
          <cell r="M27">
            <v>1.0569999999999999</v>
          </cell>
          <cell r="N27">
            <v>98.69392980937306</v>
          </cell>
          <cell r="O27">
            <v>12.362762086462098</v>
          </cell>
          <cell r="P27">
            <v>17.546266803340934</v>
          </cell>
          <cell r="Q27">
            <v>17.601293392692089</v>
          </cell>
          <cell r="R27">
            <v>17.72073873192209</v>
          </cell>
        </row>
        <row r="28">
          <cell r="A28" t="str">
            <v>GBE01</v>
          </cell>
          <cell r="B28">
            <v>12.65</v>
          </cell>
          <cell r="C28">
            <v>26</v>
          </cell>
          <cell r="D28">
            <v>21</v>
          </cell>
          <cell r="E28">
            <v>1.7</v>
          </cell>
          <cell r="F28">
            <v>20.64</v>
          </cell>
          <cell r="M28">
            <v>2.0830000000000002</v>
          </cell>
          <cell r="N28">
            <v>0</v>
          </cell>
          <cell r="O28">
            <v>2.0830000000000006</v>
          </cell>
          <cell r="P28">
            <v>2.0830000000000006</v>
          </cell>
          <cell r="Q28">
            <v>2.0830000000000006</v>
          </cell>
          <cell r="R28">
            <v>2.0830000000000006</v>
          </cell>
        </row>
        <row r="29">
          <cell r="A29" t="str">
            <v>IAG01</v>
          </cell>
          <cell r="B29">
            <v>3</v>
          </cell>
          <cell r="C29">
            <v>26</v>
          </cell>
          <cell r="D29">
            <v>5</v>
          </cell>
          <cell r="E29">
            <v>0</v>
          </cell>
          <cell r="F29">
            <v>5</v>
          </cell>
          <cell r="M29">
            <v>3.5</v>
          </cell>
          <cell r="N29">
            <v>0</v>
          </cell>
          <cell r="O29">
            <v>3.5</v>
          </cell>
          <cell r="P29">
            <v>3.5</v>
          </cell>
          <cell r="Q29">
            <v>3.5</v>
          </cell>
          <cell r="R29">
            <v>3.5</v>
          </cell>
        </row>
        <row r="30">
          <cell r="A30" t="str">
            <v>UNA01</v>
          </cell>
          <cell r="B30">
            <v>5</v>
          </cell>
          <cell r="C30">
            <v>26</v>
          </cell>
          <cell r="D30">
            <v>14.57</v>
          </cell>
          <cell r="E30">
            <v>0</v>
          </cell>
          <cell r="F30">
            <v>14.57</v>
          </cell>
          <cell r="M30">
            <v>3.5</v>
          </cell>
          <cell r="N30">
            <v>-9.1398651707316319E-14</v>
          </cell>
          <cell r="O30">
            <v>3.5000000000000084</v>
          </cell>
          <cell r="P30">
            <v>3.5000000000000013</v>
          </cell>
          <cell r="Q30">
            <v>3.5000000000000013</v>
          </cell>
          <cell r="R30">
            <v>3.5000000000000013</v>
          </cell>
        </row>
        <row r="31">
          <cell r="A31" t="str">
            <v>AGU01</v>
          </cell>
          <cell r="B31">
            <v>2.2200000000000002</v>
          </cell>
          <cell r="C31">
            <v>26</v>
          </cell>
          <cell r="D31">
            <v>4.57</v>
          </cell>
          <cell r="E31">
            <v>0</v>
          </cell>
          <cell r="F31">
            <v>4.57</v>
          </cell>
          <cell r="M31">
            <v>3.5</v>
          </cell>
          <cell r="N31">
            <v>-2.9031970523294475E-14</v>
          </cell>
          <cell r="O31">
            <v>3.5000000000000138</v>
          </cell>
          <cell r="P31">
            <v>3.5000000000000067</v>
          </cell>
          <cell r="Q31">
            <v>3.5000000000000067</v>
          </cell>
          <cell r="R31">
            <v>3.5000000000000071</v>
          </cell>
        </row>
        <row r="32">
          <cell r="A32" t="str">
            <v>SBU01</v>
          </cell>
          <cell r="B32">
            <v>5.25</v>
          </cell>
          <cell r="C32">
            <v>26</v>
          </cell>
          <cell r="D32">
            <v>5</v>
          </cell>
          <cell r="E32">
            <v>0</v>
          </cell>
          <cell r="F32">
            <v>5</v>
          </cell>
          <cell r="M32">
            <v>3.5</v>
          </cell>
          <cell r="N32">
            <v>0</v>
          </cell>
          <cell r="O32">
            <v>3.5</v>
          </cell>
          <cell r="P32">
            <v>3.5</v>
          </cell>
          <cell r="Q32">
            <v>3.5</v>
          </cell>
          <cell r="R32">
            <v>3.5</v>
          </cell>
        </row>
        <row r="33">
          <cell r="A33" t="str">
            <v>LCO01</v>
          </cell>
          <cell r="B33">
            <v>3</v>
          </cell>
          <cell r="C33">
            <v>9</v>
          </cell>
          <cell r="D33">
            <v>5</v>
          </cell>
          <cell r="E33">
            <v>2</v>
          </cell>
          <cell r="F33">
            <v>4.9000000000000004</v>
          </cell>
          <cell r="M33">
            <v>3.5</v>
          </cell>
          <cell r="N33">
            <v>0</v>
          </cell>
          <cell r="O33">
            <v>3.5</v>
          </cell>
          <cell r="P33">
            <v>3.5</v>
          </cell>
          <cell r="Q33">
            <v>3.5</v>
          </cell>
          <cell r="R33">
            <v>3.5</v>
          </cell>
        </row>
        <row r="34">
          <cell r="A34" t="str">
            <v>BUL01</v>
          </cell>
          <cell r="B34">
            <v>11.34</v>
          </cell>
          <cell r="C34">
            <v>26</v>
          </cell>
          <cell r="D34">
            <v>44.82</v>
          </cell>
          <cell r="E34">
            <v>2.6</v>
          </cell>
          <cell r="F34">
            <v>43.65</v>
          </cell>
          <cell r="G34">
            <v>924.8</v>
          </cell>
          <cell r="H34">
            <v>1.131</v>
          </cell>
          <cell r="I34">
            <v>1.2229671280276817</v>
          </cell>
          <cell r="J34">
            <v>10516</v>
          </cell>
          <cell r="K34">
            <v>9420</v>
          </cell>
          <cell r="L34">
            <v>8715</v>
          </cell>
          <cell r="M34">
            <v>4.1310000000000002</v>
          </cell>
          <cell r="N34">
            <v>102.75717604418325</v>
          </cell>
          <cell r="O34">
            <v>12.806440185986112</v>
          </cell>
          <cell r="P34">
            <v>15.365134808600235</v>
          </cell>
          <cell r="Q34">
            <v>15.393478857793344</v>
          </cell>
          <cell r="R34">
            <v>15.451412542335746</v>
          </cell>
        </row>
        <row r="35">
          <cell r="A35" t="str">
            <v>BUL02</v>
          </cell>
          <cell r="B35">
            <v>13.35</v>
          </cell>
          <cell r="C35">
            <v>26</v>
          </cell>
          <cell r="D35">
            <v>44.82</v>
          </cell>
          <cell r="E35">
            <v>2.6</v>
          </cell>
          <cell r="F35">
            <v>43.65</v>
          </cell>
          <cell r="G35">
            <v>924.8</v>
          </cell>
          <cell r="H35">
            <v>1.131</v>
          </cell>
          <cell r="I35">
            <v>1.2229671280276817</v>
          </cell>
          <cell r="J35">
            <v>10516</v>
          </cell>
          <cell r="K35">
            <v>9420</v>
          </cell>
          <cell r="L35">
            <v>8715</v>
          </cell>
          <cell r="M35">
            <v>4.1310000000000002</v>
          </cell>
          <cell r="N35">
            <v>102.75717604418325</v>
          </cell>
          <cell r="O35">
            <v>12.806440185986112</v>
          </cell>
          <cell r="P35">
            <v>15.365134808600235</v>
          </cell>
          <cell r="Q35">
            <v>15.393478857793344</v>
          </cell>
          <cell r="R35">
            <v>15.451412542335746</v>
          </cell>
        </row>
        <row r="36">
          <cell r="A36" t="str">
            <v>BUL03</v>
          </cell>
          <cell r="B36">
            <v>4.74</v>
          </cell>
          <cell r="C36">
            <v>26</v>
          </cell>
          <cell r="D36">
            <v>49.02</v>
          </cell>
          <cell r="E36">
            <v>2.6</v>
          </cell>
          <cell r="F36">
            <v>47.75</v>
          </cell>
          <cell r="G36">
            <v>924.8</v>
          </cell>
          <cell r="H36">
            <v>1.131</v>
          </cell>
          <cell r="I36">
            <v>1.2229671280276817</v>
          </cell>
          <cell r="J36">
            <v>10179</v>
          </cell>
          <cell r="K36">
            <v>9015</v>
          </cell>
          <cell r="L36">
            <v>8535</v>
          </cell>
          <cell r="M36">
            <v>4.1310000000000002</v>
          </cell>
          <cell r="N36">
            <v>100.07440219424817</v>
          </cell>
          <cell r="O36">
            <v>12.777580607698953</v>
          </cell>
          <cell r="P36">
            <v>15.055622997734194</v>
          </cell>
          <cell r="Q36">
            <v>15.080788943584984</v>
          </cell>
          <cell r="R36">
            <v>15.132272424034202</v>
          </cell>
        </row>
        <row r="37">
          <cell r="A37" t="str">
            <v>CAR01</v>
          </cell>
          <cell r="B37">
            <v>1.38</v>
          </cell>
          <cell r="C37">
            <v>26</v>
          </cell>
          <cell r="D37">
            <v>53.65</v>
          </cell>
          <cell r="E37">
            <v>2.5</v>
          </cell>
          <cell r="F37">
            <v>52.309999999999995</v>
          </cell>
          <cell r="G37">
            <v>929</v>
          </cell>
          <cell r="H37">
            <v>1.131</v>
          </cell>
          <cell r="I37">
            <v>1.217438105489774</v>
          </cell>
          <cell r="J37">
            <v>11489</v>
          </cell>
          <cell r="K37">
            <v>10175</v>
          </cell>
          <cell r="L37">
            <v>9745</v>
          </cell>
          <cell r="M37">
            <v>3.0179999999999998</v>
          </cell>
          <cell r="N37">
            <v>114.22520220465518</v>
          </cell>
          <cell r="O37">
            <v>13.002240339074278</v>
          </cell>
          <cell r="P37">
            <v>15.375504461340123</v>
          </cell>
          <cell r="Q37">
            <v>15.401929461020815</v>
          </cell>
          <cell r="R37">
            <v>15.455530764431991</v>
          </cell>
        </row>
        <row r="38">
          <cell r="A38" t="str">
            <v>CAR02</v>
          </cell>
          <cell r="B38">
            <v>2.85</v>
          </cell>
          <cell r="C38">
            <v>26</v>
          </cell>
          <cell r="D38">
            <v>55.39</v>
          </cell>
          <cell r="E38">
            <v>2.5</v>
          </cell>
          <cell r="F38">
            <v>54.01</v>
          </cell>
          <cell r="G38">
            <v>929</v>
          </cell>
          <cell r="H38">
            <v>1.131</v>
          </cell>
          <cell r="I38">
            <v>1.217438105489774</v>
          </cell>
          <cell r="J38">
            <v>11482</v>
          </cell>
          <cell r="K38">
            <v>10271</v>
          </cell>
          <cell r="L38">
            <v>9933</v>
          </cell>
          <cell r="M38">
            <v>3.0179999999999998</v>
          </cell>
          <cell r="N38">
            <v>103.9848949891649</v>
          </cell>
          <cell r="O38">
            <v>13.480176103336955</v>
          </cell>
          <cell r="P38">
            <v>15.572848572428622</v>
          </cell>
          <cell r="Q38">
            <v>15.595840294367777</v>
          </cell>
          <cell r="R38">
            <v>15.643373419525116</v>
          </cell>
        </row>
        <row r="39">
          <cell r="A39" t="str">
            <v>CAR03</v>
          </cell>
          <cell r="B39">
            <v>5.07</v>
          </cell>
          <cell r="C39">
            <v>26</v>
          </cell>
          <cell r="D39">
            <v>24.32</v>
          </cell>
          <cell r="E39">
            <v>2.5</v>
          </cell>
          <cell r="F39">
            <v>23.71</v>
          </cell>
          <cell r="G39">
            <v>929</v>
          </cell>
          <cell r="H39">
            <v>1.131</v>
          </cell>
          <cell r="I39">
            <v>1.217438105489774</v>
          </cell>
          <cell r="J39">
            <v>11619</v>
          </cell>
          <cell r="K39">
            <v>10356</v>
          </cell>
          <cell r="L39">
            <v>9749</v>
          </cell>
          <cell r="M39">
            <v>5.2549999999999999</v>
          </cell>
          <cell r="N39">
            <v>56.627393351991429</v>
          </cell>
          <cell r="O39">
            <v>15.086999703982798</v>
          </cell>
          <cell r="P39">
            <v>17.683395547723809</v>
          </cell>
          <cell r="Q39">
            <v>17.711067977939766</v>
          </cell>
          <cell r="R39">
            <v>17.770762422086655</v>
          </cell>
        </row>
        <row r="40">
          <cell r="A40" t="str">
            <v>VHE01</v>
          </cell>
          <cell r="B40">
            <v>8.9700000000000006</v>
          </cell>
          <cell r="C40">
            <v>18</v>
          </cell>
          <cell r="D40">
            <v>18.52</v>
          </cell>
          <cell r="E40">
            <v>0.7</v>
          </cell>
          <cell r="F40">
            <v>18.39</v>
          </cell>
          <cell r="G40">
            <v>925.1</v>
          </cell>
          <cell r="H40">
            <v>1.131</v>
          </cell>
          <cell r="I40">
            <v>1.2225705329153604</v>
          </cell>
          <cell r="J40">
            <v>14467</v>
          </cell>
          <cell r="K40">
            <v>12428</v>
          </cell>
          <cell r="L40">
            <v>11519</v>
          </cell>
          <cell r="M40">
            <v>1.546</v>
          </cell>
          <cell r="N40">
            <v>66.795965710030586</v>
          </cell>
          <cell r="O40">
            <v>12.098002601880928</v>
          </cell>
          <cell r="P40">
            <v>16.045754712402832</v>
          </cell>
          <cell r="Q40">
            <v>16.090588717244383</v>
          </cell>
          <cell r="R40">
            <v>16.17839146626887</v>
          </cell>
        </row>
        <row r="41">
          <cell r="A41" t="str">
            <v>VHE02</v>
          </cell>
          <cell r="B41">
            <v>0.52</v>
          </cell>
          <cell r="C41">
            <v>18</v>
          </cell>
          <cell r="D41">
            <v>18.809999999999999</v>
          </cell>
          <cell r="E41">
            <v>0.7</v>
          </cell>
          <cell r="F41">
            <v>18.68</v>
          </cell>
          <cell r="G41">
            <v>925.1</v>
          </cell>
          <cell r="H41">
            <v>1.131</v>
          </cell>
          <cell r="I41">
            <v>1.2225705329153604</v>
          </cell>
          <cell r="J41">
            <v>14152</v>
          </cell>
          <cell r="K41">
            <v>12315</v>
          </cell>
          <cell r="L41">
            <v>11560</v>
          </cell>
          <cell r="M41">
            <v>1.268</v>
          </cell>
          <cell r="N41">
            <v>59.3932688767241</v>
          </cell>
          <cell r="O41">
            <v>12.30876062695924</v>
          </cell>
          <cell r="P41">
            <v>15.763866437123525</v>
          </cell>
          <cell r="Q41">
            <v>15.80248232559007</v>
          </cell>
          <cell r="R41">
            <v>15.880213956888529</v>
          </cell>
        </row>
        <row r="42">
          <cell r="A42" t="str">
            <v>VHE03</v>
          </cell>
          <cell r="B42">
            <v>10.65</v>
          </cell>
          <cell r="C42">
            <v>18</v>
          </cell>
          <cell r="D42">
            <v>18.32</v>
          </cell>
          <cell r="E42">
            <v>0.7</v>
          </cell>
          <cell r="F42">
            <v>18.190000000000001</v>
          </cell>
          <cell r="G42">
            <v>925.1</v>
          </cell>
          <cell r="H42">
            <v>1.131</v>
          </cell>
          <cell r="I42">
            <v>1.2225705329153604</v>
          </cell>
          <cell r="J42">
            <v>14815</v>
          </cell>
          <cell r="K42">
            <v>12533</v>
          </cell>
          <cell r="L42">
            <v>11435</v>
          </cell>
          <cell r="M42">
            <v>1.268</v>
          </cell>
          <cell r="N42">
            <v>76.071809207523216</v>
          </cell>
          <cell r="O42">
            <v>11.184740282131653</v>
          </cell>
          <cell r="P42">
            <v>15.731770121194609</v>
          </cell>
          <cell r="Q42">
            <v>15.781224222163269</v>
          </cell>
          <cell r="R42">
            <v>15.883431400570393</v>
          </cell>
        </row>
        <row r="43">
          <cell r="A43" t="str">
            <v>VHE04</v>
          </cell>
          <cell r="B43">
            <v>2.0099999999999998</v>
          </cell>
          <cell r="C43">
            <v>18</v>
          </cell>
          <cell r="D43">
            <v>18.63</v>
          </cell>
          <cell r="E43">
            <v>0.7</v>
          </cell>
          <cell r="F43">
            <v>18.5</v>
          </cell>
          <cell r="G43">
            <v>925.1</v>
          </cell>
          <cell r="H43">
            <v>1.131</v>
          </cell>
          <cell r="I43">
            <v>1.2225705329153604</v>
          </cell>
          <cell r="J43">
            <v>14044</v>
          </cell>
          <cell r="K43">
            <v>12173</v>
          </cell>
          <cell r="L43">
            <v>11383</v>
          </cell>
          <cell r="M43">
            <v>1.268</v>
          </cell>
          <cell r="N43">
            <v>60.476298797256462</v>
          </cell>
          <cell r="O43">
            <v>12.005903009404419</v>
          </cell>
          <cell r="P43">
            <v>15.559152057421835</v>
          </cell>
          <cell r="Q43">
            <v>15.597132154134611</v>
          </cell>
          <cell r="R43">
            <v>15.677809433038691</v>
          </cell>
        </row>
        <row r="44">
          <cell r="A44" t="str">
            <v>VHE05</v>
          </cell>
          <cell r="B44">
            <v>2.66</v>
          </cell>
          <cell r="C44">
            <v>18</v>
          </cell>
          <cell r="D44">
            <v>10.58</v>
          </cell>
          <cell r="E44">
            <v>0.7</v>
          </cell>
          <cell r="F44">
            <v>10.51</v>
          </cell>
          <cell r="G44">
            <v>925.1</v>
          </cell>
          <cell r="H44">
            <v>1.131</v>
          </cell>
          <cell r="I44">
            <v>1.2225705329153604</v>
          </cell>
          <cell r="J44">
            <v>12381</v>
          </cell>
          <cell r="K44">
            <v>10642</v>
          </cell>
          <cell r="L44">
            <v>9861</v>
          </cell>
          <cell r="M44">
            <v>8.1370000000000005</v>
          </cell>
          <cell r="N44">
            <v>32.631732563792866</v>
          </cell>
          <cell r="O44">
            <v>17.174714514106579</v>
          </cell>
          <cell r="P44">
            <v>20.549247354209253</v>
          </cell>
          <cell r="Q44">
            <v>20.588075660946838</v>
          </cell>
          <cell r="R44">
            <v>20.664739387239504</v>
          </cell>
        </row>
        <row r="45">
          <cell r="A45" t="str">
            <v>VHE06</v>
          </cell>
          <cell r="B45">
            <v>3.27</v>
          </cell>
          <cell r="C45">
            <v>18</v>
          </cell>
          <cell r="D45">
            <v>10.58</v>
          </cell>
          <cell r="E45">
            <v>0.7</v>
          </cell>
          <cell r="F45">
            <v>10.51</v>
          </cell>
          <cell r="G45">
            <v>925.1</v>
          </cell>
          <cell r="H45">
            <v>1.131</v>
          </cell>
          <cell r="I45">
            <v>1.2225705329153604</v>
          </cell>
          <cell r="J45">
            <v>12381</v>
          </cell>
          <cell r="K45">
            <v>10642</v>
          </cell>
          <cell r="L45">
            <v>9861</v>
          </cell>
          <cell r="M45">
            <v>8.1370000000000005</v>
          </cell>
          <cell r="N45">
            <v>32.631732563792866</v>
          </cell>
          <cell r="O45">
            <v>17.174714514106579</v>
          </cell>
          <cell r="P45">
            <v>20.549247354209253</v>
          </cell>
          <cell r="Q45">
            <v>20.588075660946838</v>
          </cell>
          <cell r="R45">
            <v>20.664739387239504</v>
          </cell>
        </row>
        <row r="46">
          <cell r="A46" t="str">
            <v>VHE07</v>
          </cell>
          <cell r="B46">
            <v>2.59</v>
          </cell>
          <cell r="C46">
            <v>18</v>
          </cell>
          <cell r="D46">
            <v>10.58</v>
          </cell>
          <cell r="E46">
            <v>0.7</v>
          </cell>
          <cell r="F46">
            <v>10.51</v>
          </cell>
          <cell r="G46">
            <v>925.1</v>
          </cell>
          <cell r="H46">
            <v>1.131</v>
          </cell>
          <cell r="I46">
            <v>1.2225705329153604</v>
          </cell>
          <cell r="J46">
            <v>12381</v>
          </cell>
          <cell r="K46">
            <v>10642</v>
          </cell>
          <cell r="L46">
            <v>9861</v>
          </cell>
          <cell r="M46">
            <v>8.1370000000000005</v>
          </cell>
          <cell r="N46">
            <v>32.631732563792866</v>
          </cell>
          <cell r="O46">
            <v>17.174714514106579</v>
          </cell>
          <cell r="P46">
            <v>20.549247354209253</v>
          </cell>
          <cell r="Q46">
            <v>20.588075660946838</v>
          </cell>
          <cell r="R46">
            <v>20.664739387239504</v>
          </cell>
        </row>
        <row r="47">
          <cell r="A47" t="str">
            <v>VHE08</v>
          </cell>
          <cell r="B47">
            <v>2.89</v>
          </cell>
          <cell r="C47">
            <v>18</v>
          </cell>
          <cell r="D47">
            <v>10.58</v>
          </cell>
          <cell r="E47">
            <v>0.7</v>
          </cell>
          <cell r="F47">
            <v>10.51</v>
          </cell>
          <cell r="G47">
            <v>925.1</v>
          </cell>
          <cell r="H47">
            <v>1.131</v>
          </cell>
          <cell r="I47">
            <v>1.2225705329153604</v>
          </cell>
          <cell r="J47">
            <v>12381</v>
          </cell>
          <cell r="K47">
            <v>10642</v>
          </cell>
          <cell r="L47">
            <v>9861</v>
          </cell>
          <cell r="M47">
            <v>8.1370000000000005</v>
          </cell>
          <cell r="N47">
            <v>32.631732563792866</v>
          </cell>
          <cell r="O47">
            <v>17.174714514106579</v>
          </cell>
          <cell r="P47">
            <v>20.549247354209253</v>
          </cell>
          <cell r="Q47">
            <v>20.588075660946838</v>
          </cell>
          <cell r="R47">
            <v>20.664739387239504</v>
          </cell>
        </row>
        <row r="48">
          <cell r="A48" t="str">
            <v>ARJ08</v>
          </cell>
          <cell r="B48">
            <v>0.28999999999999998</v>
          </cell>
          <cell r="C48">
            <v>15</v>
          </cell>
          <cell r="D48">
            <v>18.39</v>
          </cell>
          <cell r="E48">
            <v>2.9</v>
          </cell>
          <cell r="F48">
            <v>17.86</v>
          </cell>
          <cell r="G48">
            <v>966.7</v>
          </cell>
          <cell r="H48">
            <v>1.131</v>
          </cell>
          <cell r="I48">
            <v>1.1699596565635668</v>
          </cell>
          <cell r="J48">
            <v>14347</v>
          </cell>
          <cell r="K48">
            <v>12590</v>
          </cell>
          <cell r="L48">
            <v>11586</v>
          </cell>
          <cell r="M48">
            <v>1.391</v>
          </cell>
          <cell r="N48">
            <v>61.59026982626748</v>
          </cell>
          <cell r="O48">
            <v>12.015315894279498</v>
          </cell>
          <cell r="P48">
            <v>15.763962870923896</v>
          </cell>
          <cell r="Q48">
            <v>15.805486345126729</v>
          </cell>
          <cell r="R48">
            <v>15.888917770145376</v>
          </cell>
        </row>
        <row r="49">
          <cell r="A49" t="str">
            <v>ARJ09</v>
          </cell>
          <cell r="B49">
            <v>17.66</v>
          </cell>
          <cell r="C49">
            <v>15</v>
          </cell>
          <cell r="D49">
            <v>1.49</v>
          </cell>
          <cell r="E49">
            <v>2.9</v>
          </cell>
          <cell r="F49">
            <v>1.45</v>
          </cell>
          <cell r="G49">
            <v>966.7</v>
          </cell>
          <cell r="H49">
            <v>1.131</v>
          </cell>
          <cell r="I49">
            <v>1.1699596565635668</v>
          </cell>
          <cell r="J49">
            <v>10136</v>
          </cell>
          <cell r="K49">
            <v>9773</v>
          </cell>
          <cell r="L49">
            <v>9360</v>
          </cell>
          <cell r="M49">
            <v>15.468</v>
          </cell>
          <cell r="N49">
            <v>2.1099408582188124</v>
          </cell>
          <cell r="O49">
            <v>25.325856603910108</v>
          </cell>
          <cell r="P49">
            <v>26.912278301818993</v>
          </cell>
          <cell r="Q49">
            <v>26.924296648015268</v>
          </cell>
          <cell r="R49">
            <v>26.961469672296783</v>
          </cell>
        </row>
        <row r="50">
          <cell r="A50" t="str">
            <v>ARJ10</v>
          </cell>
          <cell r="B50">
            <v>17.54</v>
          </cell>
          <cell r="C50">
            <v>15</v>
          </cell>
          <cell r="D50">
            <v>1.49</v>
          </cell>
          <cell r="E50">
            <v>2.9</v>
          </cell>
          <cell r="F50">
            <v>1.45</v>
          </cell>
          <cell r="G50">
            <v>966.7</v>
          </cell>
          <cell r="H50">
            <v>1.131</v>
          </cell>
          <cell r="I50">
            <v>1.1699596565635668</v>
          </cell>
          <cell r="J50">
            <v>9943</v>
          </cell>
          <cell r="K50">
            <v>9592</v>
          </cell>
          <cell r="L50">
            <v>9228</v>
          </cell>
          <cell r="M50">
            <v>15.468</v>
          </cell>
          <cell r="N50">
            <v>1.9295547526791796</v>
          </cell>
          <cell r="O50">
            <v>25.283917060101313</v>
          </cell>
          <cell r="P50">
            <v>26.734710107228519</v>
          </cell>
          <cell r="Q50">
            <v>26.745700963646147</v>
          </cell>
          <cell r="R50">
            <v>26.779695938147189</v>
          </cell>
        </row>
        <row r="51">
          <cell r="A51" t="str">
            <v>ARJ11</v>
          </cell>
          <cell r="B51">
            <v>17.329999999999998</v>
          </cell>
          <cell r="C51">
            <v>15</v>
          </cell>
          <cell r="D51">
            <v>1.49</v>
          </cell>
          <cell r="E51">
            <v>2.9</v>
          </cell>
          <cell r="F51">
            <v>1.45</v>
          </cell>
          <cell r="G51">
            <v>966.7</v>
          </cell>
          <cell r="H51">
            <v>1.131</v>
          </cell>
          <cell r="I51">
            <v>1.1699596565635668</v>
          </cell>
          <cell r="J51">
            <v>10318</v>
          </cell>
          <cell r="K51">
            <v>9920</v>
          </cell>
          <cell r="L51">
            <v>9476</v>
          </cell>
          <cell r="M51">
            <v>15.468</v>
          </cell>
          <cell r="N51">
            <v>2.2857692630701796</v>
          </cell>
          <cell r="O51">
            <v>25.347059782766198</v>
          </cell>
          <cell r="P51">
            <v>27.065683288834002</v>
          </cell>
          <cell r="Q51">
            <v>27.078703163879968</v>
          </cell>
          <cell r="R51">
            <v>27.11897394018494</v>
          </cell>
        </row>
        <row r="52">
          <cell r="A52" t="str">
            <v>ARJ12</v>
          </cell>
          <cell r="B52">
            <v>21.3</v>
          </cell>
          <cell r="C52">
            <v>15</v>
          </cell>
          <cell r="D52">
            <v>1.6</v>
          </cell>
          <cell r="E52">
            <v>2.9</v>
          </cell>
          <cell r="F52">
            <v>1.55</v>
          </cell>
          <cell r="G52">
            <v>966.7</v>
          </cell>
          <cell r="H52">
            <v>1.131</v>
          </cell>
          <cell r="I52">
            <v>1.1699596565635668</v>
          </cell>
          <cell r="J52">
            <v>10004</v>
          </cell>
          <cell r="K52">
            <v>9154</v>
          </cell>
          <cell r="L52">
            <v>9050</v>
          </cell>
          <cell r="M52">
            <v>15.468</v>
          </cell>
          <cell r="N52">
            <v>1.7345625314989124</v>
          </cell>
          <cell r="O52">
            <v>25.214681187545231</v>
          </cell>
          <cell r="P52">
            <v>26.427661978803208</v>
          </cell>
          <cell r="Q52">
            <v>26.444867380097648</v>
          </cell>
          <cell r="R52">
            <v>26.471610558196616</v>
          </cell>
        </row>
        <row r="53">
          <cell r="A53" t="str">
            <v>ARJ13</v>
          </cell>
          <cell r="B53">
            <v>22.37</v>
          </cell>
          <cell r="C53">
            <v>15</v>
          </cell>
          <cell r="D53">
            <v>1.55</v>
          </cell>
          <cell r="E53">
            <v>2.9</v>
          </cell>
          <cell r="F53">
            <v>1.51</v>
          </cell>
          <cell r="G53">
            <v>966.7</v>
          </cell>
          <cell r="H53">
            <v>1.131</v>
          </cell>
          <cell r="I53">
            <v>1.1699596565635668</v>
          </cell>
          <cell r="J53">
            <v>9587</v>
          </cell>
          <cell r="K53">
            <v>9284</v>
          </cell>
          <cell r="L53">
            <v>8846</v>
          </cell>
          <cell r="M53">
            <v>15.468</v>
          </cell>
          <cell r="N53">
            <v>2.1357823245836669</v>
          </cell>
          <cell r="O53">
            <v>24.754599232440356</v>
          </cell>
          <cell r="P53">
            <v>26.291133278903423</v>
          </cell>
          <cell r="Q53">
            <v>26.313564432866389</v>
          </cell>
          <cell r="R53">
            <v>26.34846663884608</v>
          </cell>
        </row>
        <row r="54">
          <cell r="A54" t="str">
            <v>ARJ14</v>
          </cell>
          <cell r="B54">
            <v>23.51</v>
          </cell>
          <cell r="C54">
            <v>15</v>
          </cell>
          <cell r="D54">
            <v>1.51</v>
          </cell>
          <cell r="E54">
            <v>2.9</v>
          </cell>
          <cell r="F54">
            <v>1.47</v>
          </cell>
          <cell r="G54">
            <v>966.7</v>
          </cell>
          <cell r="H54">
            <v>1.131</v>
          </cell>
          <cell r="I54">
            <v>1.1699596565635668</v>
          </cell>
          <cell r="J54">
            <v>9792</v>
          </cell>
          <cell r="K54">
            <v>9358</v>
          </cell>
          <cell r="L54">
            <v>9037</v>
          </cell>
          <cell r="M54">
            <v>15.468</v>
          </cell>
          <cell r="N54">
            <v>2.0084327892470473</v>
          </cell>
          <cell r="O54">
            <v>25.004958899348185</v>
          </cell>
          <cell r="P54">
            <v>26.49268689138303</v>
          </cell>
          <cell r="Q54">
            <v>26.503789339084786</v>
          </cell>
          <cell r="R54">
            <v>26.53811370030013</v>
          </cell>
        </row>
        <row r="55">
          <cell r="A55" t="str">
            <v>ARJ15</v>
          </cell>
          <cell r="B55">
            <v>23.67</v>
          </cell>
          <cell r="C55">
            <v>15</v>
          </cell>
          <cell r="D55">
            <v>1.6</v>
          </cell>
          <cell r="E55">
            <v>2.9</v>
          </cell>
          <cell r="F55">
            <v>1.55</v>
          </cell>
          <cell r="G55">
            <v>966.7</v>
          </cell>
          <cell r="H55">
            <v>1.131</v>
          </cell>
          <cell r="I55">
            <v>1.1699596565635668</v>
          </cell>
          <cell r="J55">
            <v>10004</v>
          </cell>
          <cell r="K55">
            <v>9154</v>
          </cell>
          <cell r="L55">
            <v>9050</v>
          </cell>
          <cell r="M55">
            <v>15.468</v>
          </cell>
          <cell r="N55">
            <v>1.7345625314989124</v>
          </cell>
          <cell r="O55">
            <v>25.214681187545231</v>
          </cell>
          <cell r="P55">
            <v>26.427661978803208</v>
          </cell>
          <cell r="Q55">
            <v>26.444867380097648</v>
          </cell>
          <cell r="R55">
            <v>26.471610558196616</v>
          </cell>
        </row>
        <row r="56">
          <cell r="A56" t="str">
            <v>KEN01</v>
          </cell>
          <cell r="B56">
            <v>16</v>
          </cell>
          <cell r="C56">
            <v>10</v>
          </cell>
          <cell r="D56">
            <v>9.35</v>
          </cell>
          <cell r="E56">
            <v>5</v>
          </cell>
          <cell r="F56">
            <v>8.879999999999999</v>
          </cell>
          <cell r="G56">
            <v>944.1</v>
          </cell>
          <cell r="H56">
            <v>1.131</v>
          </cell>
          <cell r="I56">
            <v>1.1979663171274229</v>
          </cell>
          <cell r="J56">
            <v>15355</v>
          </cell>
          <cell r="K56">
            <v>12990</v>
          </cell>
          <cell r="L56">
            <v>12074</v>
          </cell>
          <cell r="M56">
            <v>5.6360000000000001</v>
          </cell>
          <cell r="N56">
            <v>38.065567657689556</v>
          </cell>
          <cell r="O56">
            <v>16.696403717826474</v>
          </cell>
          <cell r="P56">
            <v>21.355591925622015</v>
          </cell>
          <cell r="Q56">
            <v>21.40748882397617</v>
          </cell>
          <cell r="R56">
            <v>21.514830003609966</v>
          </cell>
        </row>
        <row r="57">
          <cell r="A57" t="str">
            <v>KEN02</v>
          </cell>
          <cell r="B57">
            <v>5.18</v>
          </cell>
          <cell r="C57">
            <v>10</v>
          </cell>
          <cell r="D57">
            <v>9.35</v>
          </cell>
          <cell r="E57">
            <v>5</v>
          </cell>
          <cell r="F57">
            <v>8.879999999999999</v>
          </cell>
          <cell r="G57">
            <v>944.1</v>
          </cell>
          <cell r="H57">
            <v>1.131</v>
          </cell>
          <cell r="I57">
            <v>1.1979663171274229</v>
          </cell>
          <cell r="J57">
            <v>15259</v>
          </cell>
          <cell r="K57">
            <v>12731</v>
          </cell>
          <cell r="L57">
            <v>11982</v>
          </cell>
          <cell r="M57">
            <v>5.6360000000000001</v>
          </cell>
          <cell r="N57">
            <v>37.531420682395435</v>
          </cell>
          <cell r="O57">
            <v>16.585711630123974</v>
          </cell>
          <cell r="P57">
            <v>21.179520771176048</v>
          </cell>
          <cell r="Q57">
            <v>21.230689437351131</v>
          </cell>
          <cell r="R57">
            <v>21.336524374730992</v>
          </cell>
        </row>
        <row r="58">
          <cell r="A58" t="str">
            <v>ALT01</v>
          </cell>
          <cell r="B58">
            <v>4.67</v>
          </cell>
          <cell r="C58">
            <v>10</v>
          </cell>
          <cell r="D58">
            <v>17.5</v>
          </cell>
          <cell r="E58">
            <v>1.3</v>
          </cell>
          <cell r="F58">
            <v>17.27</v>
          </cell>
          <cell r="G58">
            <v>944.1</v>
          </cell>
          <cell r="H58">
            <v>1.131</v>
          </cell>
          <cell r="I58">
            <v>1.1979663171274229</v>
          </cell>
          <cell r="J58">
            <v>11396</v>
          </cell>
          <cell r="K58">
            <v>10222</v>
          </cell>
          <cell r="L58">
            <v>9682</v>
          </cell>
          <cell r="M58">
            <v>7.3419999999999996</v>
          </cell>
          <cell r="N58">
            <v>36.233772586325095</v>
          </cell>
          <cell r="O58">
            <v>17.01148575786463</v>
          </cell>
          <cell r="P58">
            <v>19.29177352289453</v>
          </cell>
          <cell r="Q58">
            <v>19.316433123406938</v>
          </cell>
          <cell r="R58">
            <v>19.368920539017857</v>
          </cell>
        </row>
        <row r="59">
          <cell r="A59" t="str">
            <v>ALT02</v>
          </cell>
          <cell r="B59">
            <v>7.51</v>
          </cell>
          <cell r="C59">
            <v>10</v>
          </cell>
          <cell r="D59">
            <v>32.35</v>
          </cell>
          <cell r="E59">
            <v>1.3</v>
          </cell>
          <cell r="F59">
            <v>31.93</v>
          </cell>
          <cell r="G59">
            <v>944.1</v>
          </cell>
          <cell r="H59">
            <v>1.131</v>
          </cell>
          <cell r="I59">
            <v>1.1979663171274229</v>
          </cell>
          <cell r="J59">
            <v>9522</v>
          </cell>
          <cell r="K59">
            <v>8531</v>
          </cell>
          <cell r="L59">
            <v>8140</v>
          </cell>
          <cell r="M59">
            <v>6.0880000000000001</v>
          </cell>
          <cell r="N59">
            <v>53.57083309666605</v>
          </cell>
          <cell r="O59">
            <v>14.289102503971959</v>
          </cell>
          <cell r="P59">
            <v>16.112480077037514</v>
          </cell>
          <cell r="Q59">
            <v>16.132558563733351</v>
          </cell>
          <cell r="R59">
            <v>16.174072000687865</v>
          </cell>
        </row>
        <row r="60">
          <cell r="A60" t="str">
            <v>ERI11</v>
          </cell>
          <cell r="B60">
            <v>0.93</v>
          </cell>
          <cell r="C60">
            <v>26</v>
          </cell>
          <cell r="D60">
            <v>28.72</v>
          </cell>
          <cell r="E60">
            <v>2.6</v>
          </cell>
          <cell r="F60">
            <v>27.97</v>
          </cell>
          <cell r="G60">
            <v>925.2</v>
          </cell>
          <cell r="H60">
            <v>1.131</v>
          </cell>
          <cell r="I60">
            <v>1.222438391699092</v>
          </cell>
          <cell r="J60">
            <v>11812</v>
          </cell>
          <cell r="K60">
            <v>10653</v>
          </cell>
          <cell r="L60">
            <v>9767</v>
          </cell>
          <cell r="M60">
            <v>4.1909999999999998</v>
          </cell>
          <cell r="N60">
            <v>75.503541363034927</v>
          </cell>
          <cell r="O60">
            <v>13.876100661478567</v>
          </cell>
          <cell r="P60">
            <v>16.810556213870132</v>
          </cell>
          <cell r="Q60">
            <v>16.842840990085048</v>
          </cell>
          <cell r="R60">
            <v>16.909589667627017</v>
          </cell>
        </row>
        <row r="61">
          <cell r="A61" t="str">
            <v>ERI12</v>
          </cell>
          <cell r="B61">
            <v>0.77</v>
          </cell>
          <cell r="C61">
            <v>26</v>
          </cell>
          <cell r="D61">
            <v>28.04</v>
          </cell>
          <cell r="E61">
            <v>2.6</v>
          </cell>
          <cell r="F61">
            <v>27.31</v>
          </cell>
          <cell r="G61">
            <v>925.2</v>
          </cell>
          <cell r="H61">
            <v>1.131</v>
          </cell>
          <cell r="I61">
            <v>1.222438391699092</v>
          </cell>
          <cell r="J61">
            <v>12203</v>
          </cell>
          <cell r="K61">
            <v>10504</v>
          </cell>
          <cell r="L61">
            <v>9728</v>
          </cell>
          <cell r="M61">
            <v>4.1909999999999998</v>
          </cell>
          <cell r="N61">
            <v>86.610925353501571</v>
          </cell>
          <cell r="O61">
            <v>13.287870642023332</v>
          </cell>
          <cell r="P61">
            <v>16.734385777459128</v>
          </cell>
          <cell r="Q61">
            <v>16.773219750816153</v>
          </cell>
          <cell r="R61">
            <v>16.850640093010647</v>
          </cell>
        </row>
        <row r="62">
          <cell r="A62" t="str">
            <v>ERI21</v>
          </cell>
          <cell r="B62">
            <v>1.41</v>
          </cell>
          <cell r="C62">
            <v>26</v>
          </cell>
          <cell r="D62">
            <v>29.13</v>
          </cell>
          <cell r="E62">
            <v>2.6</v>
          </cell>
          <cell r="F62">
            <v>28.369999999999997</v>
          </cell>
          <cell r="G62">
            <v>925.2</v>
          </cell>
          <cell r="H62">
            <v>1.131</v>
          </cell>
          <cell r="I62">
            <v>1.222438391699092</v>
          </cell>
          <cell r="J62">
            <v>11869</v>
          </cell>
          <cell r="K62">
            <v>10149</v>
          </cell>
          <cell r="L62">
            <v>9786</v>
          </cell>
          <cell r="M62">
            <v>4.1909999999999998</v>
          </cell>
          <cell r="N62">
            <v>73.07705072538954</v>
          </cell>
          <cell r="O62">
            <v>13.852270447470817</v>
          </cell>
          <cell r="P62">
            <v>16.652157448443596</v>
          </cell>
          <cell r="Q62">
            <v>16.682520281916577</v>
          </cell>
          <cell r="R62">
            <v>16.746411070258521</v>
          </cell>
        </row>
        <row r="63">
          <cell r="A63" t="str">
            <v>ERI22</v>
          </cell>
          <cell r="B63">
            <v>1.54</v>
          </cell>
          <cell r="C63">
            <v>26</v>
          </cell>
          <cell r="D63">
            <v>28.44</v>
          </cell>
          <cell r="E63">
            <v>2.6</v>
          </cell>
          <cell r="F63">
            <v>27.700000000000003</v>
          </cell>
          <cell r="G63">
            <v>925.2</v>
          </cell>
          <cell r="H63">
            <v>1.131</v>
          </cell>
          <cell r="I63">
            <v>1.222438391699092</v>
          </cell>
          <cell r="J63">
            <v>11974</v>
          </cell>
          <cell r="K63">
            <v>10360</v>
          </cell>
          <cell r="L63">
            <v>9872</v>
          </cell>
          <cell r="M63">
            <v>4.1909999999999998</v>
          </cell>
          <cell r="N63">
            <v>73.082023714785564</v>
          </cell>
          <cell r="O63">
            <v>13.936303307393048</v>
          </cell>
          <cell r="P63">
            <v>16.80451459918212</v>
          </cell>
          <cell r="Q63">
            <v>16.835233244512668</v>
          </cell>
          <cell r="R63">
            <v>16.901091287708894</v>
          </cell>
        </row>
        <row r="64">
          <cell r="A64" t="str">
            <v>ERI31</v>
          </cell>
          <cell r="B64">
            <v>0.6</v>
          </cell>
          <cell r="C64">
            <v>26</v>
          </cell>
          <cell r="D64">
            <v>47.53</v>
          </cell>
          <cell r="E64">
            <v>1.7</v>
          </cell>
          <cell r="F64">
            <v>46.72</v>
          </cell>
          <cell r="G64">
            <v>925.2</v>
          </cell>
          <cell r="H64">
            <v>1.131</v>
          </cell>
          <cell r="I64">
            <v>1.222438391699092</v>
          </cell>
          <cell r="J64">
            <v>11705</v>
          </cell>
          <cell r="K64">
            <v>9910</v>
          </cell>
          <cell r="L64">
            <v>9060</v>
          </cell>
          <cell r="M64">
            <v>4.1909999999999998</v>
          </cell>
          <cell r="N64">
            <v>155.8258849631554</v>
          </cell>
          <cell r="O64">
            <v>12.166255301556419</v>
          </cell>
          <cell r="P64">
            <v>15.791799390973717</v>
          </cell>
          <cell r="Q64">
            <v>15.831022116306077</v>
          </cell>
          <cell r="R64">
            <v>15.913871582536588</v>
          </cell>
        </row>
        <row r="65">
          <cell r="A65" t="str">
            <v>ERI32</v>
          </cell>
          <cell r="B65">
            <v>0.6</v>
          </cell>
          <cell r="C65">
            <v>26</v>
          </cell>
          <cell r="D65">
            <v>47.53</v>
          </cell>
          <cell r="E65">
            <v>1.7</v>
          </cell>
          <cell r="F65">
            <v>46.72</v>
          </cell>
          <cell r="G65">
            <v>925.2</v>
          </cell>
          <cell r="H65">
            <v>1.131</v>
          </cell>
          <cell r="I65">
            <v>1.222438391699092</v>
          </cell>
          <cell r="J65">
            <v>11705</v>
          </cell>
          <cell r="K65">
            <v>9910</v>
          </cell>
          <cell r="L65">
            <v>9060</v>
          </cell>
          <cell r="M65">
            <v>4.1909999999999998</v>
          </cell>
          <cell r="N65">
            <v>155.8258849631554</v>
          </cell>
          <cell r="O65">
            <v>12.166255301556419</v>
          </cell>
          <cell r="P65">
            <v>15.791799390973717</v>
          </cell>
          <cell r="Q65">
            <v>15.831022116306077</v>
          </cell>
          <cell r="R65">
            <v>15.913871582536588</v>
          </cell>
        </row>
        <row r="66">
          <cell r="A66" t="str">
            <v>ERI41</v>
          </cell>
          <cell r="B66">
            <v>0.6</v>
          </cell>
          <cell r="C66">
            <v>26</v>
          </cell>
          <cell r="D66">
            <v>47.53</v>
          </cell>
          <cell r="E66">
            <v>1.7</v>
          </cell>
          <cell r="F66">
            <v>46.72</v>
          </cell>
          <cell r="G66">
            <v>925.2</v>
          </cell>
          <cell r="H66">
            <v>1.131</v>
          </cell>
          <cell r="I66">
            <v>1.222438391699092</v>
          </cell>
          <cell r="J66">
            <v>11705</v>
          </cell>
          <cell r="K66">
            <v>9910</v>
          </cell>
          <cell r="L66">
            <v>9060</v>
          </cell>
          <cell r="M66">
            <v>4.1909999999999998</v>
          </cell>
          <cell r="N66">
            <v>155.8258849631554</v>
          </cell>
          <cell r="O66">
            <v>12.166255301556419</v>
          </cell>
          <cell r="P66">
            <v>15.791799390973717</v>
          </cell>
          <cell r="Q66">
            <v>15.831022116306077</v>
          </cell>
          <cell r="R66">
            <v>15.913871582536588</v>
          </cell>
        </row>
        <row r="67">
          <cell r="A67" t="str">
            <v>ERI42</v>
          </cell>
          <cell r="B67">
            <v>0.6</v>
          </cell>
          <cell r="C67">
            <v>26</v>
          </cell>
          <cell r="D67">
            <v>47.53</v>
          </cell>
          <cell r="E67">
            <v>1.7</v>
          </cell>
          <cell r="F67">
            <v>46.72</v>
          </cell>
          <cell r="G67">
            <v>925.2</v>
          </cell>
          <cell r="H67">
            <v>1.131</v>
          </cell>
          <cell r="I67">
            <v>1.222438391699092</v>
          </cell>
          <cell r="J67">
            <v>11705</v>
          </cell>
          <cell r="K67">
            <v>9910</v>
          </cell>
          <cell r="L67">
            <v>9060</v>
          </cell>
          <cell r="M67">
            <v>4.1909999999999998</v>
          </cell>
          <cell r="N67">
            <v>155.8258849631554</v>
          </cell>
          <cell r="O67">
            <v>12.166255301556419</v>
          </cell>
          <cell r="P67">
            <v>15.791799390973717</v>
          </cell>
          <cell r="Q67">
            <v>15.831022116306077</v>
          </cell>
          <cell r="R67">
            <v>15.913871582536588</v>
          </cell>
        </row>
        <row r="68">
          <cell r="A68" t="str">
            <v>ERI51</v>
          </cell>
          <cell r="B68">
            <v>0.6</v>
          </cell>
          <cell r="C68">
            <v>26</v>
          </cell>
          <cell r="D68">
            <v>47.53</v>
          </cell>
          <cell r="E68">
            <v>1.7</v>
          </cell>
          <cell r="F68">
            <v>46.72</v>
          </cell>
          <cell r="G68">
            <v>925.2</v>
          </cell>
          <cell r="H68">
            <v>1.131</v>
          </cell>
          <cell r="I68">
            <v>1.222438391699092</v>
          </cell>
          <cell r="J68">
            <v>11705</v>
          </cell>
          <cell r="K68">
            <v>9910</v>
          </cell>
          <cell r="L68">
            <v>9060</v>
          </cell>
          <cell r="M68">
            <v>4.1909999999999998</v>
          </cell>
          <cell r="N68">
            <v>155.8258849631554</v>
          </cell>
          <cell r="O68">
            <v>12.166255301556419</v>
          </cell>
          <cell r="P68">
            <v>15.791799390973717</v>
          </cell>
          <cell r="Q68">
            <v>15.831022116306077</v>
          </cell>
          <cell r="R68">
            <v>15.913871582536588</v>
          </cell>
        </row>
        <row r="69">
          <cell r="A69" t="str">
            <v>ERI52</v>
          </cell>
          <cell r="B69">
            <v>0.6</v>
          </cell>
          <cell r="C69">
            <v>26</v>
          </cell>
          <cell r="D69">
            <v>47.53</v>
          </cell>
          <cell r="E69">
            <v>1.7</v>
          </cell>
          <cell r="F69">
            <v>46.72</v>
          </cell>
          <cell r="G69">
            <v>925.2</v>
          </cell>
          <cell r="H69">
            <v>1.131</v>
          </cell>
          <cell r="I69">
            <v>1.222438391699092</v>
          </cell>
          <cell r="J69">
            <v>11705</v>
          </cell>
          <cell r="K69">
            <v>9910</v>
          </cell>
          <cell r="L69">
            <v>9060</v>
          </cell>
          <cell r="M69">
            <v>4.1909999999999998</v>
          </cell>
          <cell r="N69">
            <v>155.8258849631554</v>
          </cell>
          <cell r="O69">
            <v>12.166255301556419</v>
          </cell>
          <cell r="P69">
            <v>15.791799390973717</v>
          </cell>
          <cell r="Q69">
            <v>15.831022116306077</v>
          </cell>
          <cell r="R69">
            <v>15.913871582536588</v>
          </cell>
        </row>
        <row r="70">
          <cell r="A70" t="str">
            <v>CCERI30</v>
          </cell>
          <cell r="B70">
            <v>1</v>
          </cell>
          <cell r="C70">
            <v>26</v>
          </cell>
          <cell r="D70">
            <v>136.4</v>
          </cell>
          <cell r="E70">
            <v>1.8</v>
          </cell>
          <cell r="F70">
            <v>133.94</v>
          </cell>
          <cell r="G70">
            <v>925.2</v>
          </cell>
          <cell r="H70">
            <v>1.131</v>
          </cell>
          <cell r="I70">
            <v>1.222438391699092</v>
          </cell>
          <cell r="J70">
            <v>7899</v>
          </cell>
          <cell r="K70">
            <v>6951</v>
          </cell>
          <cell r="L70">
            <v>6374</v>
          </cell>
          <cell r="M70">
            <v>3.0110000000000001</v>
          </cell>
          <cell r="N70">
            <v>261.7703423212306</v>
          </cell>
          <cell r="O70">
            <v>9.0453006290531608</v>
          </cell>
          <cell r="P70">
            <v>11.1697150286736</v>
          </cell>
          <cell r="Q70">
            <v>11.192895528726888</v>
          </cell>
          <cell r="R70">
            <v>11.241176330095277</v>
          </cell>
        </row>
        <row r="71">
          <cell r="A71" t="str">
            <v>CCERI31</v>
          </cell>
          <cell r="B71">
            <v>1</v>
          </cell>
          <cell r="C71">
            <v>26</v>
          </cell>
          <cell r="D71">
            <v>67</v>
          </cell>
          <cell r="E71">
            <v>1.8</v>
          </cell>
          <cell r="F71">
            <v>65.790000000000006</v>
          </cell>
          <cell r="G71">
            <v>925.2</v>
          </cell>
          <cell r="H71">
            <v>1.131</v>
          </cell>
          <cell r="I71">
            <v>1.222438391699092</v>
          </cell>
          <cell r="J71">
            <v>8039</v>
          </cell>
          <cell r="K71">
            <v>6918</v>
          </cell>
          <cell r="L71">
            <v>6421</v>
          </cell>
          <cell r="M71">
            <v>3.0110000000000001</v>
          </cell>
          <cell r="N71">
            <v>134.02259682176873</v>
          </cell>
          <cell r="O71">
            <v>8.9880562840466869</v>
          </cell>
          <cell r="P71">
            <v>11.202207891873693</v>
          </cell>
          <cell r="Q71">
            <v>11.226616444757706</v>
          </cell>
          <cell r="R71">
            <v>11.277084410806188</v>
          </cell>
        </row>
        <row r="72">
          <cell r="A72" t="str">
            <v>CCERI32</v>
          </cell>
          <cell r="B72">
            <v>1</v>
          </cell>
          <cell r="C72">
            <v>26</v>
          </cell>
          <cell r="D72">
            <v>67</v>
          </cell>
          <cell r="E72">
            <v>1.8</v>
          </cell>
          <cell r="F72">
            <v>65.790000000000006</v>
          </cell>
          <cell r="G72">
            <v>925.2</v>
          </cell>
          <cell r="H72">
            <v>1.131</v>
          </cell>
          <cell r="I72">
            <v>1.222438391699092</v>
          </cell>
          <cell r="J72">
            <v>8039</v>
          </cell>
          <cell r="K72">
            <v>6918</v>
          </cell>
          <cell r="L72">
            <v>6421</v>
          </cell>
          <cell r="M72">
            <v>3.0110000000000001</v>
          </cell>
          <cell r="N72">
            <v>134.02259682176873</v>
          </cell>
          <cell r="O72">
            <v>8.9880562840466869</v>
          </cell>
          <cell r="P72">
            <v>11.202207891873693</v>
          </cell>
          <cell r="Q72">
            <v>11.226616444757706</v>
          </cell>
          <cell r="R72">
            <v>11.277084410806188</v>
          </cell>
        </row>
        <row r="73">
          <cell r="A73" t="str">
            <v>CCERI40</v>
          </cell>
          <cell r="B73">
            <v>1</v>
          </cell>
          <cell r="C73">
            <v>26</v>
          </cell>
          <cell r="D73">
            <v>136.4</v>
          </cell>
          <cell r="E73">
            <v>1.8</v>
          </cell>
          <cell r="F73">
            <v>133.94</v>
          </cell>
          <cell r="G73">
            <v>925.2</v>
          </cell>
          <cell r="H73">
            <v>1.131</v>
          </cell>
          <cell r="I73">
            <v>1.222438391699092</v>
          </cell>
          <cell r="J73">
            <v>7899</v>
          </cell>
          <cell r="K73">
            <v>6951</v>
          </cell>
          <cell r="L73">
            <v>6374</v>
          </cell>
          <cell r="M73">
            <v>3.0110000000000001</v>
          </cell>
          <cell r="N73">
            <v>261.7703423212306</v>
          </cell>
          <cell r="O73">
            <v>9.0453006290531608</v>
          </cell>
          <cell r="P73">
            <v>11.1697150286736</v>
          </cell>
          <cell r="Q73">
            <v>11.192895528726888</v>
          </cell>
          <cell r="R73">
            <v>11.241176330095277</v>
          </cell>
        </row>
        <row r="74">
          <cell r="A74" t="str">
            <v>CCERI41</v>
          </cell>
          <cell r="B74">
            <v>1</v>
          </cell>
          <cell r="C74">
            <v>26</v>
          </cell>
          <cell r="D74">
            <v>67</v>
          </cell>
          <cell r="E74">
            <v>1.8</v>
          </cell>
          <cell r="F74">
            <v>65.790000000000006</v>
          </cell>
          <cell r="G74">
            <v>925.2</v>
          </cell>
          <cell r="H74">
            <v>1.131</v>
          </cell>
          <cell r="I74">
            <v>1.222438391699092</v>
          </cell>
          <cell r="J74">
            <v>8039</v>
          </cell>
          <cell r="K74">
            <v>6918</v>
          </cell>
          <cell r="L74">
            <v>6421</v>
          </cell>
          <cell r="M74">
            <v>3.0110000000000001</v>
          </cell>
          <cell r="N74">
            <v>134.02259682176873</v>
          </cell>
          <cell r="O74">
            <v>8.9880562840466869</v>
          </cell>
          <cell r="P74">
            <v>11.202207891873693</v>
          </cell>
          <cell r="Q74">
            <v>11.226616444757706</v>
          </cell>
          <cell r="R74">
            <v>11.277084410806188</v>
          </cell>
        </row>
        <row r="75">
          <cell r="A75" t="str">
            <v>CCERI42</v>
          </cell>
          <cell r="B75">
            <v>1</v>
          </cell>
          <cell r="C75">
            <v>26</v>
          </cell>
          <cell r="D75">
            <v>67</v>
          </cell>
          <cell r="E75">
            <v>1.8</v>
          </cell>
          <cell r="F75">
            <v>65.790000000000006</v>
          </cell>
          <cell r="G75">
            <v>925.2</v>
          </cell>
          <cell r="H75">
            <v>1.131</v>
          </cell>
          <cell r="I75">
            <v>1.222438391699092</v>
          </cell>
          <cell r="J75">
            <v>8039</v>
          </cell>
          <cell r="K75">
            <v>6918</v>
          </cell>
          <cell r="L75">
            <v>6421</v>
          </cell>
          <cell r="M75">
            <v>3.0110000000000001</v>
          </cell>
          <cell r="N75">
            <v>134.02259682176873</v>
          </cell>
          <cell r="O75">
            <v>8.9880562840466869</v>
          </cell>
          <cell r="P75">
            <v>11.202207891873693</v>
          </cell>
          <cell r="Q75">
            <v>11.226616444757706</v>
          </cell>
          <cell r="R75">
            <v>11.277084410806188</v>
          </cell>
        </row>
        <row r="76">
          <cell r="A76" t="str">
            <v>CCERI50</v>
          </cell>
          <cell r="B76">
            <v>1</v>
          </cell>
          <cell r="C76">
            <v>26</v>
          </cell>
          <cell r="D76">
            <v>136.4</v>
          </cell>
          <cell r="E76">
            <v>1.8</v>
          </cell>
          <cell r="F76">
            <v>133.94</v>
          </cell>
          <cell r="G76">
            <v>925.2</v>
          </cell>
          <cell r="H76">
            <v>1.131</v>
          </cell>
          <cell r="I76">
            <v>1.222438391699092</v>
          </cell>
          <cell r="J76">
            <v>7899</v>
          </cell>
          <cell r="K76">
            <v>6951</v>
          </cell>
          <cell r="L76">
            <v>6374</v>
          </cell>
          <cell r="M76">
            <v>3.0110000000000001</v>
          </cell>
          <cell r="N76">
            <v>261.7703423212306</v>
          </cell>
          <cell r="O76">
            <v>9.0453006290531608</v>
          </cell>
          <cell r="P76">
            <v>11.1697150286736</v>
          </cell>
          <cell r="Q76">
            <v>11.192895528726888</v>
          </cell>
          <cell r="R76">
            <v>11.241176330095277</v>
          </cell>
        </row>
        <row r="77">
          <cell r="A77" t="str">
            <v>CCERI51</v>
          </cell>
          <cell r="B77">
            <v>1</v>
          </cell>
          <cell r="C77">
            <v>26</v>
          </cell>
          <cell r="D77">
            <v>67</v>
          </cell>
          <cell r="E77">
            <v>1.8</v>
          </cell>
          <cell r="F77">
            <v>65.790000000000006</v>
          </cell>
          <cell r="G77">
            <v>925.2</v>
          </cell>
          <cell r="H77">
            <v>1.131</v>
          </cell>
          <cell r="I77">
            <v>1.222438391699092</v>
          </cell>
          <cell r="J77">
            <v>8039</v>
          </cell>
          <cell r="K77">
            <v>6918</v>
          </cell>
          <cell r="L77">
            <v>6421</v>
          </cell>
          <cell r="M77">
            <v>3.0110000000000001</v>
          </cell>
          <cell r="N77">
            <v>134.02259682176873</v>
          </cell>
          <cell r="O77">
            <v>8.9880562840466869</v>
          </cell>
          <cell r="P77">
            <v>11.202207891873693</v>
          </cell>
          <cell r="Q77">
            <v>11.226616444757706</v>
          </cell>
          <cell r="R77">
            <v>11.277084410806188</v>
          </cell>
        </row>
        <row r="78">
          <cell r="A78" t="str">
            <v>CCERI52</v>
          </cell>
          <cell r="B78">
            <v>1</v>
          </cell>
          <cell r="C78">
            <v>26</v>
          </cell>
          <cell r="D78">
            <v>67</v>
          </cell>
          <cell r="E78">
            <v>1.8</v>
          </cell>
          <cell r="F78">
            <v>65.790000000000006</v>
          </cell>
          <cell r="G78">
            <v>925.2</v>
          </cell>
          <cell r="H78">
            <v>1.131</v>
          </cell>
          <cell r="I78">
            <v>1.222438391699092</v>
          </cell>
          <cell r="J78">
            <v>8039</v>
          </cell>
          <cell r="K78">
            <v>6918</v>
          </cell>
          <cell r="L78">
            <v>6421</v>
          </cell>
          <cell r="M78">
            <v>3.0110000000000001</v>
          </cell>
          <cell r="N78">
            <v>134.02259682176873</v>
          </cell>
          <cell r="O78">
            <v>8.9880562840466869</v>
          </cell>
          <cell r="P78">
            <v>11.202207891873693</v>
          </cell>
          <cell r="Q78">
            <v>11.226616444757706</v>
          </cell>
          <cell r="R78">
            <v>11.277084410806188</v>
          </cell>
        </row>
        <row r="79">
          <cell r="A79" t="str">
            <v>KAR01</v>
          </cell>
          <cell r="B79">
            <v>12.8</v>
          </cell>
          <cell r="C79">
            <v>9</v>
          </cell>
          <cell r="D79">
            <v>11.31</v>
          </cell>
          <cell r="E79">
            <v>1.4</v>
          </cell>
          <cell r="F79">
            <v>11.15</v>
          </cell>
          <cell r="G79">
            <v>966.7</v>
          </cell>
          <cell r="H79">
            <v>1.131</v>
          </cell>
          <cell r="I79">
            <v>1.1699596565635668</v>
          </cell>
          <cell r="J79">
            <v>15514</v>
          </cell>
          <cell r="K79">
            <v>14023</v>
          </cell>
          <cell r="L79">
            <v>13034</v>
          </cell>
          <cell r="M79">
            <v>5.6360000000000001</v>
          </cell>
          <cell r="N79">
            <v>33.819914594098165</v>
          </cell>
          <cell r="O79">
            <v>18.156622774387134</v>
          </cell>
          <cell r="P79">
            <v>21.452910746521457</v>
          </cell>
          <cell r="Q79">
            <v>21.488634064446064</v>
          </cell>
          <cell r="R79">
            <v>21.565888358469607</v>
          </cell>
        </row>
        <row r="80">
          <cell r="A80" t="str">
            <v>TAB01</v>
          </cell>
          <cell r="B80">
            <v>3</v>
          </cell>
          <cell r="C80">
            <v>15</v>
          </cell>
          <cell r="D80">
            <v>2.98</v>
          </cell>
          <cell r="E80">
            <v>1.2</v>
          </cell>
          <cell r="F80">
            <v>2.94</v>
          </cell>
          <cell r="G80">
            <v>966.7</v>
          </cell>
          <cell r="H80">
            <v>1.131</v>
          </cell>
          <cell r="I80">
            <v>1.1699596565635668</v>
          </cell>
          <cell r="J80">
            <v>18692</v>
          </cell>
          <cell r="K80">
            <v>16009</v>
          </cell>
          <cell r="L80">
            <v>14777</v>
          </cell>
          <cell r="M80">
            <v>5.6360000000000001</v>
          </cell>
          <cell r="N80">
            <v>13.748971350139707</v>
          </cell>
          <cell r="O80">
            <v>18.496599011068472</v>
          </cell>
          <cell r="P80">
            <v>23.588810622231325</v>
          </cell>
          <cell r="Q80">
            <v>23.626812201419106</v>
          </cell>
          <cell r="R80">
            <v>23.744297999671414</v>
          </cell>
        </row>
        <row r="81">
          <cell r="A81" t="str">
            <v>TAB02</v>
          </cell>
          <cell r="B81">
            <v>3</v>
          </cell>
          <cell r="C81">
            <v>15</v>
          </cell>
          <cell r="D81">
            <v>3.79</v>
          </cell>
          <cell r="E81">
            <v>1.2</v>
          </cell>
          <cell r="F81">
            <v>3.74</v>
          </cell>
          <cell r="G81">
            <v>966.7</v>
          </cell>
          <cell r="H81">
            <v>1.131</v>
          </cell>
          <cell r="I81">
            <v>1.1699596565635668</v>
          </cell>
          <cell r="J81">
            <v>18297</v>
          </cell>
          <cell r="K81">
            <v>15671</v>
          </cell>
          <cell r="L81">
            <v>14465</v>
          </cell>
          <cell r="M81">
            <v>5.6360000000000001</v>
          </cell>
          <cell r="N81">
            <v>17.115526970414724</v>
          </cell>
          <cell r="O81">
            <v>18.225463200579352</v>
          </cell>
          <cell r="P81">
            <v>23.200907087327817</v>
          </cell>
          <cell r="Q81">
            <v>23.259441721289562</v>
          </cell>
          <cell r="R81">
            <v>23.365261089592781</v>
          </cell>
        </row>
        <row r="82">
          <cell r="A82" t="str">
            <v>SUR11</v>
          </cell>
          <cell r="B82">
            <v>1.5</v>
          </cell>
          <cell r="C82">
            <v>22</v>
          </cell>
          <cell r="D82">
            <v>43.83</v>
          </cell>
          <cell r="E82">
            <v>1.3</v>
          </cell>
          <cell r="F82">
            <v>43.26</v>
          </cell>
          <cell r="G82">
            <v>980.2</v>
          </cell>
          <cell r="H82">
            <v>1.131</v>
          </cell>
          <cell r="I82">
            <v>1.1538461538461537</v>
          </cell>
          <cell r="J82">
            <v>11508</v>
          </cell>
          <cell r="K82">
            <v>9681</v>
          </cell>
          <cell r="L82">
            <v>8957</v>
          </cell>
          <cell r="M82">
            <v>3.4009999999999998</v>
          </cell>
          <cell r="N82">
            <v>129.07104337211578</v>
          </cell>
          <cell r="O82">
            <v>10.888628461538486</v>
          </cell>
          <cell r="P82">
            <v>14.131619501038882</v>
          </cell>
          <cell r="Q82">
            <v>14.167039520012345</v>
          </cell>
          <cell r="R82">
            <v>14.241123094580455</v>
          </cell>
        </row>
        <row r="83">
          <cell r="A83" t="str">
            <v>SUR12</v>
          </cell>
          <cell r="B83">
            <v>0.66</v>
          </cell>
          <cell r="C83">
            <v>22</v>
          </cell>
          <cell r="D83">
            <v>43.31</v>
          </cell>
          <cell r="E83">
            <v>1.3</v>
          </cell>
          <cell r="F83">
            <v>42.75</v>
          </cell>
          <cell r="G83">
            <v>980.2</v>
          </cell>
          <cell r="H83">
            <v>1.131</v>
          </cell>
          <cell r="I83">
            <v>1.1538461538461537</v>
          </cell>
          <cell r="J83">
            <v>11126</v>
          </cell>
          <cell r="K83">
            <v>9741</v>
          </cell>
          <cell r="L83">
            <v>9003</v>
          </cell>
          <cell r="M83">
            <v>3.4009999999999998</v>
          </cell>
          <cell r="N83">
            <v>107.85593827019038</v>
          </cell>
          <cell r="O83">
            <v>11.442661538461596</v>
          </cell>
          <cell r="P83">
            <v>14.184994065036486</v>
          </cell>
          <cell r="Q83">
            <v>14.215307766487054</v>
          </cell>
          <cell r="R83">
            <v>14.277245987086836</v>
          </cell>
        </row>
        <row r="84">
          <cell r="A84" t="str">
            <v>SUR21</v>
          </cell>
          <cell r="B84">
            <v>0.6</v>
          </cell>
          <cell r="C84">
            <v>22</v>
          </cell>
          <cell r="D84">
            <v>44.16</v>
          </cell>
          <cell r="E84">
            <v>1.3</v>
          </cell>
          <cell r="F84">
            <v>43.589999999999996</v>
          </cell>
          <cell r="G84">
            <v>980.2</v>
          </cell>
          <cell r="H84">
            <v>1.131</v>
          </cell>
          <cell r="I84">
            <v>1.1538461538461537</v>
          </cell>
          <cell r="J84">
            <v>11572</v>
          </cell>
          <cell r="K84">
            <v>9718</v>
          </cell>
          <cell r="L84">
            <v>8917</v>
          </cell>
          <cell r="M84">
            <v>3.4009999999999998</v>
          </cell>
          <cell r="N84">
            <v>135.95719236923003</v>
          </cell>
          <cell r="O84">
            <v>10.720314615384611</v>
          </cell>
          <cell r="P84">
            <v>14.110768290427755</v>
          </cell>
          <cell r="Q84">
            <v>14.147518859630388</v>
          </cell>
          <cell r="R84">
            <v>14.224365965107033</v>
          </cell>
        </row>
        <row r="85">
          <cell r="A85" t="str">
            <v>SUR22</v>
          </cell>
          <cell r="B85">
            <v>0.71</v>
          </cell>
          <cell r="C85">
            <v>22</v>
          </cell>
          <cell r="D85">
            <v>44.06</v>
          </cell>
          <cell r="E85">
            <v>1.3</v>
          </cell>
          <cell r="F85">
            <v>43.49</v>
          </cell>
          <cell r="G85">
            <v>980.2</v>
          </cell>
          <cell r="H85">
            <v>1.131</v>
          </cell>
          <cell r="I85">
            <v>1.1538461538461537</v>
          </cell>
          <cell r="J85">
            <v>11478</v>
          </cell>
          <cell r="K85">
            <v>9743</v>
          </cell>
          <cell r="L85">
            <v>8934</v>
          </cell>
          <cell r="M85">
            <v>3.4009999999999998</v>
          </cell>
          <cell r="N85">
            <v>130.51225697884635</v>
          </cell>
          <cell r="O85">
            <v>10.869926923076957</v>
          </cell>
          <cell r="P85">
            <v>14.13191784981643</v>
          </cell>
          <cell r="Q85">
            <v>14.167356356600108</v>
          </cell>
          <cell r="R85">
            <v>14.241465465542634</v>
          </cell>
        </row>
        <row r="86">
          <cell r="A86" t="str">
            <v>SUR31</v>
          </cell>
          <cell r="B86">
            <v>0.6</v>
          </cell>
          <cell r="C86">
            <v>22</v>
          </cell>
          <cell r="D86">
            <v>46.56</v>
          </cell>
          <cell r="E86">
            <v>1.7</v>
          </cell>
          <cell r="F86">
            <v>45.77</v>
          </cell>
          <cell r="G86">
            <v>980.2</v>
          </cell>
          <cell r="H86">
            <v>1.131</v>
          </cell>
          <cell r="I86">
            <v>1.1538461538461537</v>
          </cell>
          <cell r="J86">
            <v>11488</v>
          </cell>
          <cell r="K86">
            <v>9647</v>
          </cell>
          <cell r="L86">
            <v>8852</v>
          </cell>
          <cell r="M86">
            <v>3.4009999999999998</v>
          </cell>
          <cell r="N86">
            <v>142.87865856923131</v>
          </cell>
          <cell r="O86">
            <v>10.695236923076921</v>
          </cell>
          <cell r="P86">
            <v>14.088223353122784</v>
          </cell>
          <cell r="Q86">
            <v>14.125696912734334</v>
          </cell>
          <cell r="R86">
            <v>14.202322307692318</v>
          </cell>
        </row>
        <row r="87">
          <cell r="A87" t="str">
            <v>SUR32</v>
          </cell>
          <cell r="B87">
            <v>0.6</v>
          </cell>
          <cell r="C87">
            <v>22</v>
          </cell>
          <cell r="D87">
            <v>46.56</v>
          </cell>
          <cell r="E87">
            <v>1.7</v>
          </cell>
          <cell r="F87">
            <v>45.77</v>
          </cell>
          <cell r="G87">
            <v>980.2</v>
          </cell>
          <cell r="H87">
            <v>1.131</v>
          </cell>
          <cell r="I87">
            <v>1.1538461538461537</v>
          </cell>
          <cell r="J87">
            <v>11488</v>
          </cell>
          <cell r="K87">
            <v>9647</v>
          </cell>
          <cell r="L87">
            <v>8852</v>
          </cell>
          <cell r="M87">
            <v>3.4009999999999998</v>
          </cell>
          <cell r="N87">
            <v>142.87865856923131</v>
          </cell>
          <cell r="O87">
            <v>10.695236923076921</v>
          </cell>
          <cell r="P87">
            <v>14.088223353122784</v>
          </cell>
          <cell r="Q87">
            <v>14.125696912734334</v>
          </cell>
          <cell r="R87">
            <v>14.202322307692318</v>
          </cell>
        </row>
        <row r="88">
          <cell r="A88" t="str">
            <v>SUR41</v>
          </cell>
          <cell r="B88">
            <v>0.6</v>
          </cell>
          <cell r="C88">
            <v>22</v>
          </cell>
          <cell r="D88">
            <v>46.56</v>
          </cell>
          <cell r="E88">
            <v>1.7</v>
          </cell>
          <cell r="F88">
            <v>45.77</v>
          </cell>
          <cell r="G88">
            <v>980.2</v>
          </cell>
          <cell r="H88">
            <v>1.131</v>
          </cell>
          <cell r="I88">
            <v>1.1538461538461537</v>
          </cell>
          <cell r="J88">
            <v>11488</v>
          </cell>
          <cell r="K88">
            <v>9647</v>
          </cell>
          <cell r="L88">
            <v>8852</v>
          </cell>
          <cell r="M88">
            <v>3.4009999999999998</v>
          </cell>
          <cell r="N88">
            <v>142.87865856923131</v>
          </cell>
          <cell r="O88">
            <v>10.695236923076921</v>
          </cell>
          <cell r="P88">
            <v>14.088223353122784</v>
          </cell>
          <cell r="Q88">
            <v>14.125696912734334</v>
          </cell>
          <cell r="R88">
            <v>14.202322307692318</v>
          </cell>
        </row>
        <row r="89">
          <cell r="A89" t="str">
            <v>SUR42</v>
          </cell>
          <cell r="B89">
            <v>0.6</v>
          </cell>
          <cell r="C89">
            <v>22</v>
          </cell>
          <cell r="D89">
            <v>46.56</v>
          </cell>
          <cell r="E89">
            <v>1.7</v>
          </cell>
          <cell r="F89">
            <v>45.77</v>
          </cell>
          <cell r="G89">
            <v>980.2</v>
          </cell>
          <cell r="H89">
            <v>1.131</v>
          </cell>
          <cell r="I89">
            <v>1.1538461538461537</v>
          </cell>
          <cell r="J89">
            <v>11488</v>
          </cell>
          <cell r="K89">
            <v>9647</v>
          </cell>
          <cell r="L89">
            <v>8852</v>
          </cell>
          <cell r="M89">
            <v>3.4009999999999998</v>
          </cell>
          <cell r="N89">
            <v>142.87865856923131</v>
          </cell>
          <cell r="O89">
            <v>10.695236923076921</v>
          </cell>
          <cell r="P89">
            <v>14.088223353122784</v>
          </cell>
          <cell r="Q89">
            <v>14.125696912734334</v>
          </cell>
          <cell r="R89">
            <v>14.202322307692318</v>
          </cell>
        </row>
        <row r="90">
          <cell r="A90" t="str">
            <v>CCSUR10</v>
          </cell>
          <cell r="B90">
            <v>1</v>
          </cell>
          <cell r="C90">
            <v>22</v>
          </cell>
          <cell r="D90">
            <v>132.69</v>
          </cell>
          <cell r="E90">
            <v>1.8</v>
          </cell>
          <cell r="F90">
            <v>130.30000000000001</v>
          </cell>
          <cell r="G90">
            <v>980.2</v>
          </cell>
          <cell r="H90">
            <v>1.131</v>
          </cell>
          <cell r="I90">
            <v>1.1538461538461537</v>
          </cell>
          <cell r="J90">
            <v>8238</v>
          </cell>
          <cell r="K90">
            <v>6918</v>
          </cell>
          <cell r="L90">
            <v>6348</v>
          </cell>
          <cell r="M90">
            <v>3.0110000000000001</v>
          </cell>
          <cell r="N90">
            <v>292.23696634615544</v>
          </cell>
          <cell r="O90">
            <v>8.2474353846153541</v>
          </cell>
          <cell r="P90">
            <v>10.685181183298665</v>
          </cell>
          <cell r="Q90">
            <v>10.712114193303519</v>
          </cell>
          <cell r="R90">
            <v>10.76737128481502</v>
          </cell>
        </row>
        <row r="91">
          <cell r="A91" t="str">
            <v>CCSUR11</v>
          </cell>
          <cell r="B91">
            <v>1</v>
          </cell>
          <cell r="C91">
            <v>22</v>
          </cell>
          <cell r="D91">
            <v>64.67</v>
          </cell>
          <cell r="E91">
            <v>1.8</v>
          </cell>
          <cell r="F91">
            <v>63.510000000000005</v>
          </cell>
          <cell r="G91">
            <v>980.2</v>
          </cell>
          <cell r="H91">
            <v>1.131</v>
          </cell>
          <cell r="I91">
            <v>1.1538461538461537</v>
          </cell>
          <cell r="J91">
            <v>8390</v>
          </cell>
          <cell r="K91">
            <v>7063</v>
          </cell>
          <cell r="L91">
            <v>6494</v>
          </cell>
          <cell r="M91">
            <v>3.0110000000000001</v>
          </cell>
          <cell r="N91">
            <v>142.82825920961704</v>
          </cell>
          <cell r="O91">
            <v>8.4118815384615218</v>
          </cell>
          <cell r="P91">
            <v>10.856315206262602</v>
          </cell>
          <cell r="Q91">
            <v>10.883386283393465</v>
          </cell>
          <cell r="R91">
            <v>10.938920802609028</v>
          </cell>
        </row>
        <row r="92">
          <cell r="A92" t="str">
            <v>CCSUR12</v>
          </cell>
          <cell r="B92">
            <v>1</v>
          </cell>
          <cell r="C92">
            <v>22</v>
          </cell>
          <cell r="D92">
            <v>64.67</v>
          </cell>
          <cell r="E92">
            <v>1.8</v>
          </cell>
          <cell r="F92">
            <v>63.510000000000005</v>
          </cell>
          <cell r="G92">
            <v>980.2</v>
          </cell>
          <cell r="H92">
            <v>1.131</v>
          </cell>
          <cell r="I92">
            <v>1.1538461538461537</v>
          </cell>
          <cell r="J92">
            <v>8390</v>
          </cell>
          <cell r="K92">
            <v>7063</v>
          </cell>
          <cell r="L92">
            <v>6494</v>
          </cell>
          <cell r="M92">
            <v>3.0110000000000001</v>
          </cell>
          <cell r="N92">
            <v>142.82825920961704</v>
          </cell>
          <cell r="O92">
            <v>8.4118815384615218</v>
          </cell>
          <cell r="P92">
            <v>10.856315206262602</v>
          </cell>
          <cell r="Q92">
            <v>10.883386283393465</v>
          </cell>
          <cell r="R92">
            <v>10.938920802609028</v>
          </cell>
        </row>
        <row r="93">
          <cell r="A93" t="str">
            <v>CCSUR20</v>
          </cell>
          <cell r="B93">
            <v>1</v>
          </cell>
          <cell r="C93">
            <v>22</v>
          </cell>
          <cell r="D93">
            <v>132.69</v>
          </cell>
          <cell r="E93">
            <v>1.8</v>
          </cell>
          <cell r="F93">
            <v>130.30000000000001</v>
          </cell>
          <cell r="G93">
            <v>980.2</v>
          </cell>
          <cell r="H93">
            <v>1.131</v>
          </cell>
          <cell r="I93">
            <v>1.1538461538461537</v>
          </cell>
          <cell r="J93">
            <v>8238</v>
          </cell>
          <cell r="K93">
            <v>6918</v>
          </cell>
          <cell r="L93">
            <v>6348</v>
          </cell>
          <cell r="M93">
            <v>3.0110000000000001</v>
          </cell>
          <cell r="N93">
            <v>292.23696634615544</v>
          </cell>
          <cell r="O93">
            <v>8.2474353846153541</v>
          </cell>
          <cell r="P93">
            <v>10.685181183298665</v>
          </cell>
          <cell r="Q93">
            <v>10.712114193303519</v>
          </cell>
          <cell r="R93">
            <v>10.76737128481502</v>
          </cell>
        </row>
        <row r="94">
          <cell r="A94" t="str">
            <v>CCSUR21</v>
          </cell>
          <cell r="B94">
            <v>1</v>
          </cell>
          <cell r="C94">
            <v>22</v>
          </cell>
          <cell r="D94">
            <v>64.67</v>
          </cell>
          <cell r="E94">
            <v>1.8</v>
          </cell>
          <cell r="F94">
            <v>63.510000000000005</v>
          </cell>
          <cell r="G94">
            <v>980.2</v>
          </cell>
          <cell r="H94">
            <v>1.131</v>
          </cell>
          <cell r="I94">
            <v>1.1538461538461537</v>
          </cell>
          <cell r="J94">
            <v>8390</v>
          </cell>
          <cell r="K94">
            <v>7063</v>
          </cell>
          <cell r="L94">
            <v>6494</v>
          </cell>
          <cell r="M94">
            <v>3.0110000000000001</v>
          </cell>
          <cell r="N94">
            <v>142.82825920961704</v>
          </cell>
          <cell r="O94">
            <v>8.4118815384615218</v>
          </cell>
          <cell r="P94">
            <v>10.856315206262602</v>
          </cell>
          <cell r="Q94">
            <v>10.883386283393465</v>
          </cell>
          <cell r="R94">
            <v>10.938920802609028</v>
          </cell>
        </row>
        <row r="95">
          <cell r="A95" t="str">
            <v>CCSUR22</v>
          </cell>
          <cell r="B95">
            <v>1</v>
          </cell>
          <cell r="C95">
            <v>22</v>
          </cell>
          <cell r="D95">
            <v>64.67</v>
          </cell>
          <cell r="E95">
            <v>1.8</v>
          </cell>
          <cell r="F95">
            <v>63.510000000000005</v>
          </cell>
          <cell r="G95">
            <v>980.2</v>
          </cell>
          <cell r="H95">
            <v>1.131</v>
          </cell>
          <cell r="I95">
            <v>1.1538461538461537</v>
          </cell>
          <cell r="J95">
            <v>8390</v>
          </cell>
          <cell r="K95">
            <v>7063</v>
          </cell>
          <cell r="L95">
            <v>6494</v>
          </cell>
          <cell r="M95">
            <v>3.0110000000000001</v>
          </cell>
          <cell r="N95">
            <v>142.82825920961704</v>
          </cell>
          <cell r="O95">
            <v>8.4118815384615218</v>
          </cell>
          <cell r="P95">
            <v>10.856315206262602</v>
          </cell>
          <cell r="Q95">
            <v>10.883386283393465</v>
          </cell>
          <cell r="R95">
            <v>10.938920802609028</v>
          </cell>
        </row>
        <row r="96">
          <cell r="A96" t="str">
            <v>CCSUR30</v>
          </cell>
          <cell r="B96">
            <v>1</v>
          </cell>
          <cell r="C96">
            <v>22</v>
          </cell>
          <cell r="D96">
            <v>132.69</v>
          </cell>
          <cell r="E96">
            <v>1.8</v>
          </cell>
          <cell r="F96">
            <v>130.30000000000001</v>
          </cell>
          <cell r="G96">
            <v>980.2</v>
          </cell>
          <cell r="H96">
            <v>1.131</v>
          </cell>
          <cell r="I96">
            <v>1.1538461538461537</v>
          </cell>
          <cell r="J96">
            <v>8238</v>
          </cell>
          <cell r="K96">
            <v>6918</v>
          </cell>
          <cell r="L96">
            <v>6348</v>
          </cell>
          <cell r="M96">
            <v>3.0110000000000001</v>
          </cell>
          <cell r="N96">
            <v>292.23696634615544</v>
          </cell>
          <cell r="O96">
            <v>8.2474353846153541</v>
          </cell>
          <cell r="P96">
            <v>10.685181183298665</v>
          </cell>
          <cell r="Q96">
            <v>10.712114193303519</v>
          </cell>
          <cell r="R96">
            <v>10.76737128481502</v>
          </cell>
        </row>
        <row r="97">
          <cell r="A97" t="str">
            <v>CCSUR31</v>
          </cell>
          <cell r="B97">
            <v>1</v>
          </cell>
          <cell r="C97">
            <v>22</v>
          </cell>
          <cell r="D97">
            <v>64.67</v>
          </cell>
          <cell r="E97">
            <v>1.8</v>
          </cell>
          <cell r="F97">
            <v>63.510000000000005</v>
          </cell>
          <cell r="G97">
            <v>980.2</v>
          </cell>
          <cell r="H97">
            <v>1.131</v>
          </cell>
          <cell r="I97">
            <v>1.1538461538461537</v>
          </cell>
          <cell r="J97">
            <v>8390</v>
          </cell>
          <cell r="K97">
            <v>7063</v>
          </cell>
          <cell r="L97">
            <v>6494</v>
          </cell>
          <cell r="M97">
            <v>3.0110000000000001</v>
          </cell>
          <cell r="N97">
            <v>142.82825920961704</v>
          </cell>
          <cell r="O97">
            <v>8.4118815384615218</v>
          </cell>
          <cell r="P97">
            <v>10.856315206262602</v>
          </cell>
          <cell r="Q97">
            <v>10.883386283393465</v>
          </cell>
          <cell r="R97">
            <v>10.938920802609028</v>
          </cell>
        </row>
        <row r="98">
          <cell r="A98" t="str">
            <v>CCSUR32</v>
          </cell>
          <cell r="B98">
            <v>1</v>
          </cell>
          <cell r="C98">
            <v>22</v>
          </cell>
          <cell r="D98">
            <v>64.67</v>
          </cell>
          <cell r="E98">
            <v>1.8</v>
          </cell>
          <cell r="F98">
            <v>63.510000000000005</v>
          </cell>
          <cell r="G98">
            <v>980.2</v>
          </cell>
          <cell r="H98">
            <v>1.131</v>
          </cell>
          <cell r="I98">
            <v>1.1538461538461537</v>
          </cell>
          <cell r="J98">
            <v>8390</v>
          </cell>
          <cell r="K98">
            <v>7063</v>
          </cell>
          <cell r="L98">
            <v>6494</v>
          </cell>
          <cell r="M98">
            <v>3.0110000000000001</v>
          </cell>
          <cell r="N98">
            <v>142.82825920961704</v>
          </cell>
          <cell r="O98">
            <v>8.4118815384615218</v>
          </cell>
          <cell r="P98">
            <v>10.856315206262602</v>
          </cell>
          <cell r="Q98">
            <v>10.883386283393465</v>
          </cell>
          <cell r="R98">
            <v>10.938920802609028</v>
          </cell>
        </row>
        <row r="99">
          <cell r="A99" t="str">
            <v>CCSUR40</v>
          </cell>
          <cell r="B99">
            <v>1</v>
          </cell>
          <cell r="C99">
            <v>22</v>
          </cell>
          <cell r="D99">
            <v>132.69</v>
          </cell>
          <cell r="E99">
            <v>1.8</v>
          </cell>
          <cell r="F99">
            <v>130.30000000000001</v>
          </cell>
          <cell r="G99">
            <v>980.2</v>
          </cell>
          <cell r="H99">
            <v>1.131</v>
          </cell>
          <cell r="I99">
            <v>1.1538461538461537</v>
          </cell>
          <cell r="J99">
            <v>8238</v>
          </cell>
          <cell r="K99">
            <v>6918</v>
          </cell>
          <cell r="L99">
            <v>6348</v>
          </cell>
          <cell r="M99">
            <v>3.0110000000000001</v>
          </cell>
          <cell r="N99">
            <v>292.23696634615544</v>
          </cell>
          <cell r="O99">
            <v>8.2474353846153541</v>
          </cell>
          <cell r="P99">
            <v>10.685181183298665</v>
          </cell>
          <cell r="Q99">
            <v>10.712114193303519</v>
          </cell>
          <cell r="R99">
            <v>10.76737128481502</v>
          </cell>
        </row>
        <row r="100">
          <cell r="A100" t="str">
            <v>CCSUR41</v>
          </cell>
          <cell r="B100">
            <v>1</v>
          </cell>
          <cell r="C100">
            <v>22</v>
          </cell>
          <cell r="D100">
            <v>64.67</v>
          </cell>
          <cell r="E100">
            <v>1.8</v>
          </cell>
          <cell r="F100">
            <v>63.510000000000005</v>
          </cell>
          <cell r="G100">
            <v>980.2</v>
          </cell>
          <cell r="H100">
            <v>1.131</v>
          </cell>
          <cell r="I100">
            <v>1.1538461538461537</v>
          </cell>
          <cell r="J100">
            <v>8390</v>
          </cell>
          <cell r="K100">
            <v>7063</v>
          </cell>
          <cell r="L100">
            <v>6494</v>
          </cell>
          <cell r="M100">
            <v>3.0110000000000001</v>
          </cell>
          <cell r="N100">
            <v>142.82825920961704</v>
          </cell>
          <cell r="O100">
            <v>8.4118815384615218</v>
          </cell>
          <cell r="P100">
            <v>10.856315206262602</v>
          </cell>
          <cell r="Q100">
            <v>10.883386283393465</v>
          </cell>
          <cell r="R100">
            <v>10.938920802609028</v>
          </cell>
        </row>
        <row r="101">
          <cell r="A101" t="str">
            <v>CCSUR42</v>
          </cell>
          <cell r="B101">
            <v>1</v>
          </cell>
          <cell r="C101">
            <v>22</v>
          </cell>
          <cell r="D101">
            <v>64.67</v>
          </cell>
          <cell r="E101">
            <v>1.8</v>
          </cell>
          <cell r="F101">
            <v>63.510000000000005</v>
          </cell>
          <cell r="G101">
            <v>980.2</v>
          </cell>
          <cell r="H101">
            <v>1.131</v>
          </cell>
          <cell r="I101">
            <v>1.1538461538461537</v>
          </cell>
          <cell r="J101">
            <v>8390</v>
          </cell>
          <cell r="K101">
            <v>7063</v>
          </cell>
          <cell r="L101">
            <v>6494</v>
          </cell>
          <cell r="M101">
            <v>3.0110000000000001</v>
          </cell>
          <cell r="N101">
            <v>142.82825920961704</v>
          </cell>
          <cell r="O101">
            <v>8.4118815384615218</v>
          </cell>
          <cell r="P101">
            <v>10.856315206262602</v>
          </cell>
          <cell r="Q101">
            <v>10.883386283393465</v>
          </cell>
          <cell r="R101">
            <v>10.938920802609028</v>
          </cell>
        </row>
        <row r="102">
          <cell r="A102" t="str">
            <v>WAR11</v>
          </cell>
          <cell r="B102">
            <v>0.64</v>
          </cell>
          <cell r="C102">
            <v>26</v>
          </cell>
          <cell r="D102">
            <v>44.58</v>
          </cell>
          <cell r="E102">
            <v>1.3</v>
          </cell>
          <cell r="F102">
            <v>44</v>
          </cell>
          <cell r="G102">
            <v>910.7</v>
          </cell>
          <cell r="H102">
            <v>1.131</v>
          </cell>
          <cell r="I102">
            <v>1.2419018337542549</v>
          </cell>
          <cell r="J102">
            <v>11555</v>
          </cell>
          <cell r="K102">
            <v>9691</v>
          </cell>
          <cell r="L102">
            <v>8883</v>
          </cell>
          <cell r="M102">
            <v>3.31</v>
          </cell>
          <cell r="N102">
            <v>148.69662446175303</v>
          </cell>
          <cell r="O102">
            <v>11.123727169210554</v>
          </cell>
          <cell r="P102">
            <v>14.797062753740025</v>
          </cell>
          <cell r="Q102">
            <v>14.837429078844746</v>
          </cell>
          <cell r="R102">
            <v>14.920883054342145</v>
          </cell>
        </row>
        <row r="103">
          <cell r="A103" t="str">
            <v>WAR12</v>
          </cell>
          <cell r="B103">
            <v>0.93</v>
          </cell>
          <cell r="C103">
            <v>26</v>
          </cell>
          <cell r="D103">
            <v>44</v>
          </cell>
          <cell r="E103">
            <v>1.3</v>
          </cell>
          <cell r="F103">
            <v>43.43</v>
          </cell>
          <cell r="G103">
            <v>910.7</v>
          </cell>
          <cell r="H103">
            <v>1.131</v>
          </cell>
          <cell r="I103">
            <v>1.2419018337542549</v>
          </cell>
          <cell r="J103">
            <v>11640</v>
          </cell>
          <cell r="K103">
            <v>9739</v>
          </cell>
          <cell r="L103">
            <v>8966</v>
          </cell>
          <cell r="M103">
            <v>3.31</v>
          </cell>
          <cell r="N103">
            <v>146.37916851103481</v>
          </cell>
          <cell r="O103">
            <v>11.225628940375532</v>
          </cell>
          <cell r="P103">
            <v>14.888771295506533</v>
          </cell>
          <cell r="Q103">
            <v>14.929555269096049</v>
          </cell>
          <cell r="R103">
            <v>15.012929548681736</v>
          </cell>
        </row>
        <row r="104">
          <cell r="A104" t="str">
            <v>WAR21</v>
          </cell>
          <cell r="B104">
            <v>0.61</v>
          </cell>
          <cell r="C104">
            <v>26</v>
          </cell>
          <cell r="D104">
            <v>44.33</v>
          </cell>
          <cell r="E104">
            <v>1.3</v>
          </cell>
          <cell r="F104">
            <v>43.75</v>
          </cell>
          <cell r="G104">
            <v>910.7</v>
          </cell>
          <cell r="H104">
            <v>1.131</v>
          </cell>
          <cell r="I104">
            <v>1.2419018337542549</v>
          </cell>
          <cell r="J104">
            <v>11536</v>
          </cell>
          <cell r="K104">
            <v>9756</v>
          </cell>
          <cell r="L104">
            <v>8964</v>
          </cell>
          <cell r="M104">
            <v>3.31</v>
          </cell>
          <cell r="N104">
            <v>142.52749542891161</v>
          </cell>
          <cell r="O104">
            <v>11.3514335961348</v>
          </cell>
          <cell r="P104">
            <v>14.892489383188504</v>
          </cell>
          <cell r="Q104">
            <v>14.931626900051194</v>
          </cell>
          <cell r="R104">
            <v>15.011615810539309</v>
          </cell>
        </row>
        <row r="105">
          <cell r="A105" t="str">
            <v>WAR22</v>
          </cell>
          <cell r="B105">
            <v>0.68</v>
          </cell>
          <cell r="C105">
            <v>26</v>
          </cell>
          <cell r="D105">
            <v>44.55</v>
          </cell>
          <cell r="E105">
            <v>1.3</v>
          </cell>
          <cell r="F105">
            <v>43.97</v>
          </cell>
          <cell r="G105">
            <v>910.7</v>
          </cell>
          <cell r="H105">
            <v>1.131</v>
          </cell>
          <cell r="I105">
            <v>1.2419018337542549</v>
          </cell>
          <cell r="J105">
            <v>11649</v>
          </cell>
          <cell r="K105">
            <v>9800</v>
          </cell>
          <cell r="L105">
            <v>8976</v>
          </cell>
          <cell r="M105">
            <v>3.31</v>
          </cell>
          <cell r="N105">
            <v>148.87211881142181</v>
          </cell>
          <cell r="O105">
            <v>11.239467452509077</v>
          </cell>
          <cell r="P105">
            <v>14.91986593981246</v>
          </cell>
          <cell r="Q105">
            <v>14.960340204606599</v>
          </cell>
          <cell r="R105">
            <v>15.044019428267365</v>
          </cell>
        </row>
        <row r="106">
          <cell r="A106" t="str">
            <v>WAR51</v>
          </cell>
          <cell r="B106">
            <v>0.62</v>
          </cell>
          <cell r="C106">
            <v>26</v>
          </cell>
          <cell r="D106">
            <v>44</v>
          </cell>
          <cell r="E106">
            <v>1.3</v>
          </cell>
          <cell r="F106">
            <v>43.43</v>
          </cell>
          <cell r="G106">
            <v>910.7</v>
          </cell>
          <cell r="H106">
            <v>1.131</v>
          </cell>
          <cell r="I106">
            <v>1.2419018337542549</v>
          </cell>
          <cell r="J106">
            <v>11592</v>
          </cell>
          <cell r="K106">
            <v>9787</v>
          </cell>
          <cell r="L106">
            <v>8948</v>
          </cell>
          <cell r="M106">
            <v>3.31</v>
          </cell>
          <cell r="N106">
            <v>145.77027397716068</v>
          </cell>
          <cell r="O106">
            <v>11.240725499066619</v>
          </cell>
          <cell r="P106">
            <v>14.888630253249817</v>
          </cell>
          <cell r="Q106">
            <v>14.929244577436069</v>
          </cell>
          <cell r="R106">
            <v>15.012272044400662</v>
          </cell>
        </row>
        <row r="107">
          <cell r="A107" t="str">
            <v>WAR31</v>
          </cell>
          <cell r="B107">
            <v>0.6</v>
          </cell>
          <cell r="C107">
            <v>26</v>
          </cell>
          <cell r="D107">
            <v>47.1</v>
          </cell>
          <cell r="E107">
            <v>1.7</v>
          </cell>
          <cell r="F107">
            <v>46.300000000000004</v>
          </cell>
          <cell r="G107">
            <v>910.7</v>
          </cell>
          <cell r="H107">
            <v>1.131</v>
          </cell>
          <cell r="I107">
            <v>1.2419018337542549</v>
          </cell>
          <cell r="J107">
            <v>11555</v>
          </cell>
          <cell r="K107">
            <v>9691</v>
          </cell>
          <cell r="L107">
            <v>8882</v>
          </cell>
          <cell r="M107">
            <v>3.31</v>
          </cell>
          <cell r="N107">
            <v>157.79183291341954</v>
          </cell>
          <cell r="O107">
            <v>11.152054950038416</v>
          </cell>
          <cell r="P107">
            <v>14.856088586503663</v>
          </cell>
          <cell r="Q107">
            <v>14.897410585296415</v>
          </cell>
          <cell r="R107">
            <v>14.981024445632192</v>
          </cell>
        </row>
        <row r="108">
          <cell r="A108" t="str">
            <v>WAR32</v>
          </cell>
          <cell r="B108">
            <v>0.6</v>
          </cell>
          <cell r="C108">
            <v>26</v>
          </cell>
          <cell r="D108">
            <v>47.1</v>
          </cell>
          <cell r="E108">
            <v>1.7</v>
          </cell>
          <cell r="F108">
            <v>46.300000000000004</v>
          </cell>
          <cell r="G108">
            <v>910.7</v>
          </cell>
          <cell r="H108">
            <v>1.131</v>
          </cell>
          <cell r="I108">
            <v>1.2419018337542549</v>
          </cell>
          <cell r="J108">
            <v>11555</v>
          </cell>
          <cell r="K108">
            <v>9691</v>
          </cell>
          <cell r="L108">
            <v>8882</v>
          </cell>
          <cell r="M108">
            <v>3.31</v>
          </cell>
          <cell r="N108">
            <v>157.79183291341954</v>
          </cell>
          <cell r="O108">
            <v>11.152054950038416</v>
          </cell>
          <cell r="P108">
            <v>14.856088586503663</v>
          </cell>
          <cell r="Q108">
            <v>14.897410585296415</v>
          </cell>
          <cell r="R108">
            <v>14.981024445632192</v>
          </cell>
        </row>
        <row r="109">
          <cell r="A109" t="str">
            <v>WAR41</v>
          </cell>
          <cell r="B109">
            <v>0.6</v>
          </cell>
          <cell r="C109">
            <v>26</v>
          </cell>
          <cell r="D109">
            <v>47.1</v>
          </cell>
          <cell r="E109">
            <v>1.7</v>
          </cell>
          <cell r="F109">
            <v>46.300000000000004</v>
          </cell>
          <cell r="G109">
            <v>910.7</v>
          </cell>
          <cell r="H109">
            <v>1.131</v>
          </cell>
          <cell r="I109">
            <v>1.2419018337542549</v>
          </cell>
          <cell r="J109">
            <v>11555</v>
          </cell>
          <cell r="K109">
            <v>9691</v>
          </cell>
          <cell r="L109">
            <v>8882</v>
          </cell>
          <cell r="M109">
            <v>3.31</v>
          </cell>
          <cell r="N109">
            <v>157.79183291341954</v>
          </cell>
          <cell r="O109">
            <v>11.152054950038416</v>
          </cell>
          <cell r="P109">
            <v>14.856088586503663</v>
          </cell>
          <cell r="Q109">
            <v>14.897410585296415</v>
          </cell>
          <cell r="R109">
            <v>14.981024445632192</v>
          </cell>
        </row>
        <row r="110">
          <cell r="A110" t="str">
            <v>WAR42</v>
          </cell>
          <cell r="B110">
            <v>0.6</v>
          </cell>
          <cell r="C110">
            <v>26</v>
          </cell>
          <cell r="D110">
            <v>47.1</v>
          </cell>
          <cell r="E110">
            <v>1.7</v>
          </cell>
          <cell r="F110">
            <v>46.300000000000004</v>
          </cell>
          <cell r="G110">
            <v>910.7</v>
          </cell>
          <cell r="H110">
            <v>1.131</v>
          </cell>
          <cell r="I110">
            <v>1.2419018337542549</v>
          </cell>
          <cell r="J110">
            <v>11555</v>
          </cell>
          <cell r="K110">
            <v>9691</v>
          </cell>
          <cell r="L110">
            <v>8882</v>
          </cell>
          <cell r="M110">
            <v>3.31</v>
          </cell>
          <cell r="N110">
            <v>157.79183291341954</v>
          </cell>
          <cell r="O110">
            <v>11.152054950038416</v>
          </cell>
          <cell r="P110">
            <v>14.856088586503663</v>
          </cell>
          <cell r="Q110">
            <v>14.897410585296415</v>
          </cell>
          <cell r="R110">
            <v>14.981024445632192</v>
          </cell>
        </row>
        <row r="111">
          <cell r="A111" t="str">
            <v>CCWAR10</v>
          </cell>
          <cell r="B111">
            <v>1</v>
          </cell>
          <cell r="C111">
            <v>26</v>
          </cell>
          <cell r="D111">
            <v>135.15</v>
          </cell>
          <cell r="E111">
            <v>1.8</v>
          </cell>
          <cell r="F111">
            <v>132.72</v>
          </cell>
          <cell r="G111">
            <v>910.7</v>
          </cell>
          <cell r="H111">
            <v>1.131</v>
          </cell>
          <cell r="I111">
            <v>1.2419018337542549</v>
          </cell>
          <cell r="J111">
            <v>8253</v>
          </cell>
          <cell r="K111">
            <v>6905</v>
          </cell>
          <cell r="L111">
            <v>6357</v>
          </cell>
          <cell r="M111">
            <v>3.0110000000000001</v>
          </cell>
          <cell r="N111">
            <v>320.37038891786619</v>
          </cell>
          <cell r="O111">
            <v>8.6508463138245038</v>
          </cell>
          <cell r="P111">
            <v>11.274682422897937</v>
          </cell>
          <cell r="Q111">
            <v>11.303358227368685</v>
          </cell>
          <cell r="R111">
            <v>11.363091394402442</v>
          </cell>
        </row>
        <row r="112">
          <cell r="A112" t="str">
            <v>CCWAR11</v>
          </cell>
          <cell r="B112">
            <v>1</v>
          </cell>
          <cell r="C112">
            <v>26</v>
          </cell>
          <cell r="D112">
            <v>65.989999999999995</v>
          </cell>
          <cell r="E112">
            <v>1.8</v>
          </cell>
          <cell r="F112">
            <v>64.8</v>
          </cell>
          <cell r="G112">
            <v>910.7</v>
          </cell>
          <cell r="H112">
            <v>1.131</v>
          </cell>
          <cell r="I112">
            <v>1.2419018337542549</v>
          </cell>
          <cell r="J112">
            <v>8397</v>
          </cell>
          <cell r="K112">
            <v>7005</v>
          </cell>
          <cell r="L112">
            <v>6449</v>
          </cell>
          <cell r="M112">
            <v>3.0110000000000001</v>
          </cell>
          <cell r="N112">
            <v>160.57158693352287</v>
          </cell>
          <cell r="O112">
            <v>8.7014165564950172</v>
          </cell>
          <cell r="P112">
            <v>11.394666924383694</v>
          </cell>
          <cell r="Q112">
            <v>11.424353421570869</v>
          </cell>
          <cell r="R112">
            <v>11.485733999420678</v>
          </cell>
        </row>
        <row r="113">
          <cell r="A113" t="str">
            <v>CCWAR12</v>
          </cell>
          <cell r="B113">
            <v>1</v>
          </cell>
          <cell r="C113">
            <v>26</v>
          </cell>
          <cell r="D113">
            <v>65.989999999999995</v>
          </cell>
          <cell r="E113">
            <v>1.8</v>
          </cell>
          <cell r="F113">
            <v>64.8</v>
          </cell>
          <cell r="G113">
            <v>910.7</v>
          </cell>
          <cell r="H113">
            <v>1.131</v>
          </cell>
          <cell r="I113">
            <v>1.2419018337542549</v>
          </cell>
          <cell r="J113">
            <v>8397</v>
          </cell>
          <cell r="K113">
            <v>7005</v>
          </cell>
          <cell r="L113">
            <v>6449</v>
          </cell>
          <cell r="M113">
            <v>3.0110000000000001</v>
          </cell>
          <cell r="N113">
            <v>160.57158693352287</v>
          </cell>
          <cell r="O113">
            <v>8.7014165564950172</v>
          </cell>
          <cell r="P113">
            <v>11.394666924383694</v>
          </cell>
          <cell r="Q113">
            <v>11.424353421570869</v>
          </cell>
          <cell r="R113">
            <v>11.485733999420678</v>
          </cell>
        </row>
        <row r="114">
          <cell r="A114" t="str">
            <v>CCWAR20</v>
          </cell>
          <cell r="B114">
            <v>1</v>
          </cell>
          <cell r="C114">
            <v>26</v>
          </cell>
          <cell r="D114">
            <v>135.15</v>
          </cell>
          <cell r="E114">
            <v>1.8</v>
          </cell>
          <cell r="F114">
            <v>132.72</v>
          </cell>
          <cell r="G114">
            <v>910.7</v>
          </cell>
          <cell r="H114">
            <v>1.131</v>
          </cell>
          <cell r="I114">
            <v>1.2419018337542549</v>
          </cell>
          <cell r="J114">
            <v>8253</v>
          </cell>
          <cell r="K114">
            <v>6905</v>
          </cell>
          <cell r="L114">
            <v>6357</v>
          </cell>
          <cell r="M114">
            <v>3.0110000000000001</v>
          </cell>
          <cell r="N114">
            <v>320.37038891786619</v>
          </cell>
          <cell r="O114">
            <v>8.6508463138245038</v>
          </cell>
          <cell r="P114">
            <v>11.274682422897937</v>
          </cell>
          <cell r="Q114">
            <v>11.303358227368685</v>
          </cell>
          <cell r="R114">
            <v>11.363091394402442</v>
          </cell>
        </row>
        <row r="115">
          <cell r="A115" t="str">
            <v>CCWAR21</v>
          </cell>
          <cell r="B115">
            <v>1</v>
          </cell>
          <cell r="C115">
            <v>26</v>
          </cell>
          <cell r="D115">
            <v>65.989999999999995</v>
          </cell>
          <cell r="E115">
            <v>1.8</v>
          </cell>
          <cell r="F115">
            <v>64.8</v>
          </cell>
          <cell r="G115">
            <v>910.7</v>
          </cell>
          <cell r="H115">
            <v>1.131</v>
          </cell>
          <cell r="I115">
            <v>1.2419018337542549</v>
          </cell>
          <cell r="J115">
            <v>8397</v>
          </cell>
          <cell r="K115">
            <v>7005</v>
          </cell>
          <cell r="L115">
            <v>6449</v>
          </cell>
          <cell r="M115">
            <v>3.0110000000000001</v>
          </cell>
          <cell r="N115">
            <v>160.57158693352287</v>
          </cell>
          <cell r="O115">
            <v>8.7014165564950172</v>
          </cell>
          <cell r="P115">
            <v>11.394666924383694</v>
          </cell>
          <cell r="Q115">
            <v>11.424353421570869</v>
          </cell>
          <cell r="R115">
            <v>11.485733999420678</v>
          </cell>
        </row>
        <row r="116">
          <cell r="A116" t="str">
            <v>CCWAR22</v>
          </cell>
          <cell r="B116">
            <v>1</v>
          </cell>
          <cell r="C116">
            <v>26</v>
          </cell>
          <cell r="D116">
            <v>65.989999999999995</v>
          </cell>
          <cell r="E116">
            <v>1.8</v>
          </cell>
          <cell r="F116">
            <v>64.8</v>
          </cell>
          <cell r="G116">
            <v>910.7</v>
          </cell>
          <cell r="H116">
            <v>1.131</v>
          </cell>
          <cell r="I116">
            <v>1.2419018337542549</v>
          </cell>
          <cell r="J116">
            <v>8397</v>
          </cell>
          <cell r="K116">
            <v>7005</v>
          </cell>
          <cell r="L116">
            <v>6449</v>
          </cell>
          <cell r="M116">
            <v>3.0110000000000001</v>
          </cell>
          <cell r="N116">
            <v>160.57158693352287</v>
          </cell>
          <cell r="O116">
            <v>8.7014165564950172</v>
          </cell>
          <cell r="P116">
            <v>11.394666924383694</v>
          </cell>
          <cell r="Q116">
            <v>11.424353421570869</v>
          </cell>
          <cell r="R116">
            <v>11.485733999420678</v>
          </cell>
        </row>
        <row r="117">
          <cell r="A117" t="str">
            <v>CCWAR30</v>
          </cell>
          <cell r="B117">
            <v>1</v>
          </cell>
          <cell r="C117">
            <v>26</v>
          </cell>
          <cell r="D117">
            <v>135.15</v>
          </cell>
          <cell r="E117">
            <v>1.8</v>
          </cell>
          <cell r="F117">
            <v>132.72</v>
          </cell>
          <cell r="G117">
            <v>910.7</v>
          </cell>
          <cell r="H117">
            <v>1.131</v>
          </cell>
          <cell r="I117">
            <v>1.2419018337542549</v>
          </cell>
          <cell r="J117">
            <v>8253</v>
          </cell>
          <cell r="K117">
            <v>6905</v>
          </cell>
          <cell r="L117">
            <v>6357</v>
          </cell>
          <cell r="M117">
            <v>3.0110000000000001</v>
          </cell>
          <cell r="N117">
            <v>320.37038891786619</v>
          </cell>
          <cell r="O117">
            <v>8.6508463138245038</v>
          </cell>
          <cell r="P117">
            <v>11.274682422897937</v>
          </cell>
          <cell r="Q117">
            <v>11.303358227368685</v>
          </cell>
          <cell r="R117">
            <v>11.363091394402442</v>
          </cell>
        </row>
        <row r="118">
          <cell r="A118" t="str">
            <v>CCWAR31</v>
          </cell>
          <cell r="B118">
            <v>1</v>
          </cell>
          <cell r="C118">
            <v>26</v>
          </cell>
          <cell r="D118">
            <v>65.989999999999995</v>
          </cell>
          <cell r="E118">
            <v>1.8</v>
          </cell>
          <cell r="F118">
            <v>64.8</v>
          </cell>
          <cell r="G118">
            <v>910.7</v>
          </cell>
          <cell r="H118">
            <v>1.131</v>
          </cell>
          <cell r="I118">
            <v>1.2419018337542549</v>
          </cell>
          <cell r="J118">
            <v>8397</v>
          </cell>
          <cell r="K118">
            <v>7005</v>
          </cell>
          <cell r="L118">
            <v>6449</v>
          </cell>
          <cell r="M118">
            <v>3.0110000000000001</v>
          </cell>
          <cell r="N118">
            <v>160.57158693352287</v>
          </cell>
          <cell r="O118">
            <v>8.7014165564950172</v>
          </cell>
          <cell r="P118">
            <v>11.394666924383694</v>
          </cell>
          <cell r="Q118">
            <v>11.424353421570869</v>
          </cell>
          <cell r="R118">
            <v>11.485733999420678</v>
          </cell>
        </row>
        <row r="119">
          <cell r="A119" t="str">
            <v>CCWAR32</v>
          </cell>
          <cell r="B119">
            <v>1</v>
          </cell>
          <cell r="C119">
            <v>26</v>
          </cell>
          <cell r="D119">
            <v>65.989999999999995</v>
          </cell>
          <cell r="E119">
            <v>1.8</v>
          </cell>
          <cell r="F119">
            <v>64.8</v>
          </cell>
          <cell r="G119">
            <v>910.7</v>
          </cell>
          <cell r="H119">
            <v>1.131</v>
          </cell>
          <cell r="I119">
            <v>1.2419018337542549</v>
          </cell>
          <cell r="J119">
            <v>8397</v>
          </cell>
          <cell r="K119">
            <v>7005</v>
          </cell>
          <cell r="L119">
            <v>6449</v>
          </cell>
          <cell r="M119">
            <v>3.0110000000000001</v>
          </cell>
          <cell r="N119">
            <v>160.57158693352287</v>
          </cell>
          <cell r="O119">
            <v>8.7014165564950172</v>
          </cell>
          <cell r="P119">
            <v>11.394666924383694</v>
          </cell>
          <cell r="Q119">
            <v>11.424353421570869</v>
          </cell>
          <cell r="R119">
            <v>11.485733999420678</v>
          </cell>
        </row>
        <row r="120">
          <cell r="A120" t="str">
            <v>CCWAR40</v>
          </cell>
          <cell r="B120">
            <v>1</v>
          </cell>
          <cell r="C120">
            <v>26</v>
          </cell>
          <cell r="D120">
            <v>135.15</v>
          </cell>
          <cell r="E120">
            <v>1.8</v>
          </cell>
          <cell r="F120">
            <v>132.72</v>
          </cell>
          <cell r="G120">
            <v>910.7</v>
          </cell>
          <cell r="H120">
            <v>1.131</v>
          </cell>
          <cell r="I120">
            <v>1.2419018337542549</v>
          </cell>
          <cell r="J120">
            <v>8253</v>
          </cell>
          <cell r="K120">
            <v>6905</v>
          </cell>
          <cell r="L120">
            <v>6357</v>
          </cell>
          <cell r="M120">
            <v>3.0110000000000001</v>
          </cell>
          <cell r="N120">
            <v>320.37038891786619</v>
          </cell>
          <cell r="O120">
            <v>8.6508463138245038</v>
          </cell>
          <cell r="P120">
            <v>11.274682422897937</v>
          </cell>
          <cell r="Q120">
            <v>11.303358227368685</v>
          </cell>
          <cell r="R120">
            <v>11.363091394402442</v>
          </cell>
        </row>
        <row r="121">
          <cell r="A121" t="str">
            <v>CCWAR41</v>
          </cell>
          <cell r="B121">
            <v>1</v>
          </cell>
          <cell r="C121">
            <v>26</v>
          </cell>
          <cell r="D121">
            <v>65.989999999999995</v>
          </cell>
          <cell r="E121">
            <v>1.8</v>
          </cell>
          <cell r="F121">
            <v>64.8</v>
          </cell>
          <cell r="G121">
            <v>910.7</v>
          </cell>
          <cell r="H121">
            <v>1.131</v>
          </cell>
          <cell r="I121">
            <v>1.2419018337542549</v>
          </cell>
          <cell r="J121">
            <v>8397</v>
          </cell>
          <cell r="K121">
            <v>7005</v>
          </cell>
          <cell r="L121">
            <v>6449</v>
          </cell>
          <cell r="M121">
            <v>3.0110000000000001</v>
          </cell>
          <cell r="N121">
            <v>160.57158693352287</v>
          </cell>
          <cell r="O121">
            <v>8.7014165564950172</v>
          </cell>
          <cell r="P121">
            <v>11.394666924383694</v>
          </cell>
          <cell r="Q121">
            <v>11.424353421570869</v>
          </cell>
          <cell r="R121">
            <v>11.485733999420678</v>
          </cell>
        </row>
        <row r="122">
          <cell r="A122" t="str">
            <v>CCWAR42</v>
          </cell>
          <cell r="B122">
            <v>1</v>
          </cell>
          <cell r="C122">
            <v>26</v>
          </cell>
          <cell r="D122">
            <v>65.989999999999995</v>
          </cell>
          <cell r="E122">
            <v>1.8</v>
          </cell>
          <cell r="F122">
            <v>64.8</v>
          </cell>
          <cell r="G122">
            <v>910.7</v>
          </cell>
          <cell r="H122">
            <v>1.131</v>
          </cell>
          <cell r="I122">
            <v>1.2419018337542549</v>
          </cell>
          <cell r="J122">
            <v>8397</v>
          </cell>
          <cell r="K122">
            <v>7005</v>
          </cell>
          <cell r="L122">
            <v>6449</v>
          </cell>
          <cell r="M122">
            <v>3.0110000000000001</v>
          </cell>
          <cell r="N122">
            <v>160.57158693352287</v>
          </cell>
          <cell r="O122">
            <v>8.7014165564950172</v>
          </cell>
          <cell r="P122">
            <v>11.394666924383694</v>
          </cell>
          <cell r="Q122">
            <v>11.424353421570869</v>
          </cell>
          <cell r="R122">
            <v>11.485733999420678</v>
          </cell>
        </row>
        <row r="123">
          <cell r="A123" t="str">
            <v>MOS01</v>
          </cell>
          <cell r="B123">
            <v>18.559999999999999</v>
          </cell>
          <cell r="C123">
            <v>28</v>
          </cell>
          <cell r="D123">
            <v>1.39</v>
          </cell>
          <cell r="E123">
            <v>4.9000000000000004</v>
          </cell>
          <cell r="F123">
            <v>1.3199999999999998</v>
          </cell>
          <cell r="G123">
            <v>37289</v>
          </cell>
          <cell r="H123">
            <v>0.46500000000000002</v>
          </cell>
          <cell r="I123">
            <v>12.470165464346055</v>
          </cell>
          <cell r="J123">
            <v>10530</v>
          </cell>
          <cell r="K123">
            <v>9321</v>
          </cell>
          <cell r="L123">
            <v>8918</v>
          </cell>
          <cell r="M123">
            <v>21.43</v>
          </cell>
          <cell r="N123">
            <v>28.700149736182492</v>
          </cell>
          <cell r="O123">
            <v>117.00127329775493</v>
          </cell>
          <cell r="P123">
            <v>140.72040531112887</v>
          </cell>
          <cell r="Q123">
            <v>140.91806474457368</v>
          </cell>
          <cell r="R123">
            <v>141.53131580731261</v>
          </cell>
        </row>
        <row r="124">
          <cell r="A124" t="str">
            <v>MOS02</v>
          </cell>
          <cell r="B124">
            <v>5.8</v>
          </cell>
          <cell r="C124">
            <v>28</v>
          </cell>
          <cell r="D124">
            <v>1.43</v>
          </cell>
          <cell r="E124">
            <v>4.9000000000000004</v>
          </cell>
          <cell r="F124">
            <v>1.3599999999999999</v>
          </cell>
          <cell r="G124">
            <v>37289</v>
          </cell>
          <cell r="H124">
            <v>0.46500000000000002</v>
          </cell>
          <cell r="I124">
            <v>12.470165464346055</v>
          </cell>
          <cell r="J124">
            <v>10530</v>
          </cell>
          <cell r="K124">
            <v>9321</v>
          </cell>
          <cell r="L124">
            <v>8918</v>
          </cell>
          <cell r="M124">
            <v>21.43</v>
          </cell>
          <cell r="N124">
            <v>29.526053325712216</v>
          </cell>
          <cell r="O124">
            <v>117.00127329775559</v>
          </cell>
          <cell r="P124">
            <v>140.62211595832537</v>
          </cell>
          <cell r="Q124">
            <v>140.81260662494284</v>
          </cell>
          <cell r="R124">
            <v>141.40297026115411</v>
          </cell>
        </row>
        <row r="125">
          <cell r="A125" t="str">
            <v>MOS03</v>
          </cell>
          <cell r="B125">
            <v>5.48</v>
          </cell>
          <cell r="C125">
            <v>28</v>
          </cell>
          <cell r="D125">
            <v>1.4</v>
          </cell>
          <cell r="E125">
            <v>4.9000000000000004</v>
          </cell>
          <cell r="F125">
            <v>1.3299999999999998</v>
          </cell>
          <cell r="G125">
            <v>37289</v>
          </cell>
          <cell r="H125">
            <v>0.46500000000000002</v>
          </cell>
          <cell r="I125">
            <v>12.470165464346055</v>
          </cell>
          <cell r="J125">
            <v>10530</v>
          </cell>
          <cell r="K125">
            <v>9321</v>
          </cell>
          <cell r="L125">
            <v>8918</v>
          </cell>
          <cell r="M125">
            <v>21.43</v>
          </cell>
          <cell r="N125">
            <v>28.906625633565145</v>
          </cell>
          <cell r="O125">
            <v>117.00127329775484</v>
          </cell>
          <cell r="P125">
            <v>140.69522873510331</v>
          </cell>
          <cell r="Q125">
            <v>140.8910465486351</v>
          </cell>
          <cell r="R125">
            <v>141.49841366518291</v>
          </cell>
        </row>
        <row r="126">
          <cell r="A126" t="str">
            <v>MOS04</v>
          </cell>
          <cell r="B126">
            <v>7.1</v>
          </cell>
          <cell r="C126">
            <v>28</v>
          </cell>
          <cell r="D126">
            <v>1.42</v>
          </cell>
          <cell r="E126">
            <v>4.9000000000000004</v>
          </cell>
          <cell r="F126">
            <v>1.3499999999999999</v>
          </cell>
          <cell r="G126">
            <v>37289</v>
          </cell>
          <cell r="H126">
            <v>0.46500000000000002</v>
          </cell>
          <cell r="I126">
            <v>12.470165464346055</v>
          </cell>
          <cell r="J126">
            <v>10530</v>
          </cell>
          <cell r="K126">
            <v>9321</v>
          </cell>
          <cell r="L126">
            <v>8918</v>
          </cell>
          <cell r="M126">
            <v>21.43</v>
          </cell>
          <cell r="N126">
            <v>29.319577428330124</v>
          </cell>
          <cell r="O126">
            <v>117.00127329775519</v>
          </cell>
          <cell r="P126">
            <v>140.64609380447303</v>
          </cell>
          <cell r="Q126">
            <v>140.83832811753578</v>
          </cell>
          <cell r="R126">
            <v>141.43425448803029</v>
          </cell>
        </row>
        <row r="127">
          <cell r="A127" t="str">
            <v>MOS05</v>
          </cell>
          <cell r="B127">
            <v>5.57</v>
          </cell>
          <cell r="C127">
            <v>28</v>
          </cell>
          <cell r="D127">
            <v>1.39</v>
          </cell>
          <cell r="E127">
            <v>4.9000000000000004</v>
          </cell>
          <cell r="F127">
            <v>1.3199999999999998</v>
          </cell>
          <cell r="G127">
            <v>37289</v>
          </cell>
          <cell r="H127">
            <v>0.46500000000000002</v>
          </cell>
          <cell r="I127">
            <v>12.470165464346055</v>
          </cell>
          <cell r="J127">
            <v>10530</v>
          </cell>
          <cell r="K127">
            <v>9321</v>
          </cell>
          <cell r="L127">
            <v>8918</v>
          </cell>
          <cell r="M127">
            <v>21.43</v>
          </cell>
          <cell r="N127">
            <v>28.700149736182492</v>
          </cell>
          <cell r="O127">
            <v>117.00127329775493</v>
          </cell>
          <cell r="P127">
            <v>140.72040531112887</v>
          </cell>
          <cell r="Q127">
            <v>140.91806474457368</v>
          </cell>
          <cell r="R127">
            <v>141.53131580731261</v>
          </cell>
        </row>
        <row r="128">
          <cell r="A128" t="str">
            <v>MOS06</v>
          </cell>
          <cell r="B128">
            <v>6.31</v>
          </cell>
          <cell r="C128">
            <v>28</v>
          </cell>
          <cell r="D128">
            <v>1.4</v>
          </cell>
          <cell r="E128">
            <v>4.9000000000000004</v>
          </cell>
          <cell r="F128">
            <v>1.3299999999999998</v>
          </cell>
          <cell r="G128">
            <v>37289</v>
          </cell>
          <cell r="H128">
            <v>0.46500000000000002</v>
          </cell>
          <cell r="I128">
            <v>12.470165464346055</v>
          </cell>
          <cell r="J128">
            <v>10530</v>
          </cell>
          <cell r="K128">
            <v>9321</v>
          </cell>
          <cell r="L128">
            <v>8918</v>
          </cell>
          <cell r="M128">
            <v>21.43</v>
          </cell>
          <cell r="N128">
            <v>28.906625633565145</v>
          </cell>
          <cell r="O128">
            <v>117.00127329775484</v>
          </cell>
          <cell r="P128">
            <v>140.69522873510331</v>
          </cell>
          <cell r="Q128">
            <v>140.8910465486351</v>
          </cell>
          <cell r="R128">
            <v>141.49841366518291</v>
          </cell>
        </row>
        <row r="129">
          <cell r="A129" t="str">
            <v>MOS07</v>
          </cell>
          <cell r="B129">
            <v>5.18</v>
          </cell>
          <cell r="C129">
            <v>28</v>
          </cell>
          <cell r="D129">
            <v>1.41</v>
          </cell>
          <cell r="E129">
            <v>4.9000000000000004</v>
          </cell>
          <cell r="F129">
            <v>1.3399999999999999</v>
          </cell>
          <cell r="G129">
            <v>37289</v>
          </cell>
          <cell r="H129">
            <v>0.46500000000000002</v>
          </cell>
          <cell r="I129">
            <v>12.470165464346055</v>
          </cell>
          <cell r="J129">
            <v>10530</v>
          </cell>
          <cell r="K129">
            <v>9321</v>
          </cell>
          <cell r="L129">
            <v>8918</v>
          </cell>
          <cell r="M129">
            <v>21.43</v>
          </cell>
          <cell r="N129">
            <v>29.113101530947148</v>
          </cell>
          <cell r="O129">
            <v>117.00127329775562</v>
          </cell>
          <cell r="P129">
            <v>140.67046153429803</v>
          </cell>
          <cell r="Q129">
            <v>140.8644712739418</v>
          </cell>
          <cell r="R129">
            <v>141.46606450023222</v>
          </cell>
        </row>
        <row r="130">
          <cell r="A130" t="str">
            <v>MOS08</v>
          </cell>
          <cell r="B130">
            <v>12.14</v>
          </cell>
          <cell r="C130">
            <v>28</v>
          </cell>
          <cell r="D130">
            <v>1.38</v>
          </cell>
          <cell r="E130">
            <v>4.9000000000000004</v>
          </cell>
          <cell r="F130">
            <v>1.3099999999999998</v>
          </cell>
          <cell r="G130">
            <v>37289</v>
          </cell>
          <cell r="H130">
            <v>0.46500000000000002</v>
          </cell>
          <cell r="I130">
            <v>12.470165464346055</v>
          </cell>
          <cell r="J130">
            <v>10530</v>
          </cell>
          <cell r="K130">
            <v>9321</v>
          </cell>
          <cell r="L130">
            <v>8918</v>
          </cell>
          <cell r="M130">
            <v>21.43</v>
          </cell>
          <cell r="N130">
            <v>28.493673838799662</v>
          </cell>
          <cell r="O130">
            <v>117.00127329775533</v>
          </cell>
          <cell r="P130">
            <v>140.54976407362281</v>
          </cell>
          <cell r="Q130">
            <v>140.94553702783907</v>
          </cell>
          <cell r="R130">
            <v>141.35484068134477</v>
          </cell>
        </row>
        <row r="131">
          <cell r="A131" t="str">
            <v>MOS09</v>
          </cell>
          <cell r="B131">
            <v>4.92</v>
          </cell>
          <cell r="C131">
            <v>28</v>
          </cell>
          <cell r="D131">
            <v>1.4</v>
          </cell>
          <cell r="E131">
            <v>4.9000000000000004</v>
          </cell>
          <cell r="F131">
            <v>1.3299999999999998</v>
          </cell>
          <cell r="G131">
            <v>37289</v>
          </cell>
          <cell r="H131">
            <v>0.46500000000000002</v>
          </cell>
          <cell r="I131">
            <v>12.470165464346055</v>
          </cell>
          <cell r="J131">
            <v>10530</v>
          </cell>
          <cell r="K131">
            <v>9321</v>
          </cell>
          <cell r="L131">
            <v>8918</v>
          </cell>
          <cell r="M131">
            <v>21.43</v>
          </cell>
          <cell r="N131">
            <v>28.906625633565145</v>
          </cell>
          <cell r="O131">
            <v>117.00127329775484</v>
          </cell>
          <cell r="P131">
            <v>140.69522873510331</v>
          </cell>
          <cell r="Q131">
            <v>140.8910465486351</v>
          </cell>
          <cell r="R131">
            <v>141.49841366518291</v>
          </cell>
        </row>
        <row r="132">
          <cell r="A132" t="str">
            <v>MOS10</v>
          </cell>
          <cell r="B132">
            <v>4.01</v>
          </cell>
          <cell r="C132">
            <v>28</v>
          </cell>
          <cell r="D132">
            <v>1.41</v>
          </cell>
          <cell r="E132">
            <v>4.9000000000000004</v>
          </cell>
          <cell r="F132">
            <v>1.3399999999999999</v>
          </cell>
          <cell r="G132">
            <v>37289</v>
          </cell>
          <cell r="H132">
            <v>0.46500000000000002</v>
          </cell>
          <cell r="I132">
            <v>12.470165464346055</v>
          </cell>
          <cell r="J132">
            <v>10530</v>
          </cell>
          <cell r="K132">
            <v>9321</v>
          </cell>
          <cell r="L132">
            <v>8918</v>
          </cell>
          <cell r="M132">
            <v>21.43</v>
          </cell>
          <cell r="N132">
            <v>29.113101530947148</v>
          </cell>
          <cell r="O132">
            <v>117.00127329775562</v>
          </cell>
          <cell r="P132">
            <v>140.67046153429803</v>
          </cell>
          <cell r="Q132">
            <v>140.8644712739418</v>
          </cell>
          <cell r="R132">
            <v>141.46606450023222</v>
          </cell>
        </row>
        <row r="133">
          <cell r="A133" t="str">
            <v>MOS11</v>
          </cell>
          <cell r="B133">
            <v>3.25</v>
          </cell>
          <cell r="C133">
            <v>28</v>
          </cell>
          <cell r="D133">
            <v>1.39</v>
          </cell>
          <cell r="E133">
            <v>4.9000000000000004</v>
          </cell>
          <cell r="F133">
            <v>1.3199999999999998</v>
          </cell>
          <cell r="G133">
            <v>37289</v>
          </cell>
          <cell r="H133">
            <v>0.46500000000000002</v>
          </cell>
          <cell r="I133">
            <v>12.470165464346055</v>
          </cell>
          <cell r="J133">
            <v>10530</v>
          </cell>
          <cell r="K133">
            <v>9321</v>
          </cell>
          <cell r="L133">
            <v>8918</v>
          </cell>
          <cell r="M133">
            <v>21.43</v>
          </cell>
          <cell r="N133">
            <v>28.700149736182492</v>
          </cell>
          <cell r="O133">
            <v>117.00127329775493</v>
          </cell>
          <cell r="P133">
            <v>140.72040531112887</v>
          </cell>
          <cell r="Q133">
            <v>140.91806474457368</v>
          </cell>
          <cell r="R133">
            <v>141.53131580731261</v>
          </cell>
        </row>
        <row r="134">
          <cell r="A134" t="str">
            <v>MOS12</v>
          </cell>
          <cell r="B134">
            <v>4.49</v>
          </cell>
          <cell r="C134">
            <v>28</v>
          </cell>
          <cell r="D134">
            <v>1.4</v>
          </cell>
          <cell r="E134">
            <v>4.9000000000000004</v>
          </cell>
          <cell r="F134">
            <v>1.3299999999999998</v>
          </cell>
          <cell r="G134">
            <v>37289</v>
          </cell>
          <cell r="H134">
            <v>0.46500000000000002</v>
          </cell>
          <cell r="I134">
            <v>12.470165464346055</v>
          </cell>
          <cell r="J134">
            <v>10530</v>
          </cell>
          <cell r="K134">
            <v>9321</v>
          </cell>
          <cell r="L134">
            <v>8918</v>
          </cell>
          <cell r="M134">
            <v>21.43</v>
          </cell>
          <cell r="N134">
            <v>28.906625633565145</v>
          </cell>
          <cell r="O134">
            <v>117.00127329775484</v>
          </cell>
          <cell r="P134">
            <v>140.69522873510331</v>
          </cell>
          <cell r="Q134">
            <v>140.8910465486351</v>
          </cell>
          <cell r="R134">
            <v>141.49841366518291</v>
          </cell>
        </row>
        <row r="135">
          <cell r="A135" t="str">
            <v>MOS13</v>
          </cell>
          <cell r="B135">
            <v>7.21</v>
          </cell>
          <cell r="C135">
            <v>28</v>
          </cell>
          <cell r="D135">
            <v>1.38</v>
          </cell>
          <cell r="E135">
            <v>4.9000000000000004</v>
          </cell>
          <cell r="F135">
            <v>1.3099999999999998</v>
          </cell>
          <cell r="G135">
            <v>37289</v>
          </cell>
          <cell r="H135">
            <v>0.46500000000000002</v>
          </cell>
          <cell r="I135">
            <v>12.470165464346055</v>
          </cell>
          <cell r="J135">
            <v>10530</v>
          </cell>
          <cell r="K135">
            <v>9321</v>
          </cell>
          <cell r="L135">
            <v>8918</v>
          </cell>
          <cell r="M135">
            <v>21.43</v>
          </cell>
          <cell r="N135">
            <v>28.493673838799662</v>
          </cell>
          <cell r="O135">
            <v>117.00127329775533</v>
          </cell>
          <cell r="P135">
            <v>140.54976407362281</v>
          </cell>
          <cell r="Q135">
            <v>140.94553702783907</v>
          </cell>
          <cell r="R135">
            <v>141.35484068134477</v>
          </cell>
        </row>
        <row r="136">
          <cell r="A136" t="str">
            <v>MOS14</v>
          </cell>
          <cell r="B136">
            <v>3.03</v>
          </cell>
          <cell r="C136">
            <v>28</v>
          </cell>
          <cell r="D136">
            <v>1.38</v>
          </cell>
          <cell r="E136">
            <v>4.9000000000000004</v>
          </cell>
          <cell r="F136">
            <v>1.3099999999999998</v>
          </cell>
          <cell r="G136">
            <v>37289</v>
          </cell>
          <cell r="H136">
            <v>0.46500000000000002</v>
          </cell>
          <cell r="I136">
            <v>12.470165464346055</v>
          </cell>
          <cell r="J136">
            <v>10530</v>
          </cell>
          <cell r="K136">
            <v>9321</v>
          </cell>
          <cell r="L136">
            <v>8918</v>
          </cell>
          <cell r="M136">
            <v>21.43</v>
          </cell>
          <cell r="N136">
            <v>28.493673838799662</v>
          </cell>
          <cell r="O136">
            <v>117.00127329775533</v>
          </cell>
          <cell r="P136">
            <v>140.54976407362281</v>
          </cell>
          <cell r="Q136">
            <v>140.94553702783907</v>
          </cell>
          <cell r="R136">
            <v>141.35484068134477</v>
          </cell>
        </row>
        <row r="137">
          <cell r="A137" t="str">
            <v>MOS15</v>
          </cell>
          <cell r="B137">
            <v>8.58</v>
          </cell>
          <cell r="C137">
            <v>28</v>
          </cell>
          <cell r="D137">
            <v>1.43</v>
          </cell>
          <cell r="E137">
            <v>4.9000000000000004</v>
          </cell>
          <cell r="F137">
            <v>1.3599999999999999</v>
          </cell>
          <cell r="G137">
            <v>37289</v>
          </cell>
          <cell r="H137">
            <v>0.46500000000000002</v>
          </cell>
          <cell r="I137">
            <v>12.470165464346055</v>
          </cell>
          <cell r="J137">
            <v>10530</v>
          </cell>
          <cell r="K137">
            <v>9321</v>
          </cell>
          <cell r="L137">
            <v>8918</v>
          </cell>
          <cell r="M137">
            <v>21.43</v>
          </cell>
          <cell r="N137">
            <v>29.526053325712216</v>
          </cell>
          <cell r="O137">
            <v>117.00127329775559</v>
          </cell>
          <cell r="P137">
            <v>140.62211595832537</v>
          </cell>
          <cell r="Q137">
            <v>140.81260662494284</v>
          </cell>
          <cell r="R137">
            <v>141.40297026115411</v>
          </cell>
        </row>
        <row r="138">
          <cell r="A138" t="str">
            <v>MOS16</v>
          </cell>
          <cell r="B138">
            <v>7.54</v>
          </cell>
          <cell r="C138">
            <v>28</v>
          </cell>
          <cell r="D138">
            <v>1.43</v>
          </cell>
          <cell r="E138">
            <v>4.9000000000000004</v>
          </cell>
          <cell r="F138">
            <v>1.3599999999999999</v>
          </cell>
          <cell r="G138">
            <v>37289</v>
          </cell>
          <cell r="H138">
            <v>0.46500000000000002</v>
          </cell>
          <cell r="I138">
            <v>12.470165464346055</v>
          </cell>
          <cell r="J138">
            <v>10530</v>
          </cell>
          <cell r="K138">
            <v>9321</v>
          </cell>
          <cell r="L138">
            <v>8918</v>
          </cell>
          <cell r="M138">
            <v>21.43</v>
          </cell>
          <cell r="N138">
            <v>29.526053325712216</v>
          </cell>
          <cell r="O138">
            <v>117.00127329775559</v>
          </cell>
          <cell r="P138">
            <v>140.62211595832537</v>
          </cell>
          <cell r="Q138">
            <v>140.81260662494284</v>
          </cell>
          <cell r="R138">
            <v>141.40297026115411</v>
          </cell>
        </row>
        <row r="139">
          <cell r="A139" t="str">
            <v>MOA02</v>
          </cell>
          <cell r="B139">
            <v>3.73</v>
          </cell>
          <cell r="C139">
            <v>28</v>
          </cell>
          <cell r="D139">
            <v>1.28</v>
          </cell>
          <cell r="E139">
            <v>4.9000000000000004</v>
          </cell>
          <cell r="F139">
            <v>1.22</v>
          </cell>
          <cell r="G139">
            <v>37289</v>
          </cell>
          <cell r="H139">
            <v>0.46500000000000002</v>
          </cell>
          <cell r="I139">
            <v>12.470165464346055</v>
          </cell>
          <cell r="J139">
            <v>13779</v>
          </cell>
          <cell r="K139">
            <v>11457</v>
          </cell>
          <cell r="L139">
            <v>9439</v>
          </cell>
          <cell r="M139">
            <v>21.43</v>
          </cell>
          <cell r="N139">
            <v>75.060294928799678</v>
          </cell>
          <cell r="O139">
            <v>88.131057014132509</v>
          </cell>
          <cell r="P139">
            <v>155.14917748627508</v>
          </cell>
          <cell r="Q139">
            <v>155.75294433737545</v>
          </cell>
          <cell r="R139">
            <v>156.99371291211384</v>
          </cell>
        </row>
        <row r="140">
          <cell r="A140" t="str">
            <v>MOA05</v>
          </cell>
          <cell r="B140">
            <v>18.82</v>
          </cell>
          <cell r="C140">
            <v>28</v>
          </cell>
          <cell r="D140">
            <v>1.1000000000000001</v>
          </cell>
          <cell r="E140">
            <v>4.9000000000000004</v>
          </cell>
          <cell r="F140">
            <v>1.05</v>
          </cell>
          <cell r="G140">
            <v>37289</v>
          </cell>
          <cell r="H140">
            <v>0.46500000000000002</v>
          </cell>
          <cell r="I140">
            <v>12.470165464346055</v>
          </cell>
          <cell r="J140">
            <v>15747</v>
          </cell>
          <cell r="K140">
            <v>13094</v>
          </cell>
          <cell r="L140">
            <v>10787</v>
          </cell>
          <cell r="M140">
            <v>21.43</v>
          </cell>
          <cell r="N140">
            <v>73.722502041487175</v>
          </cell>
          <cell r="O140">
            <v>97.654173214620315</v>
          </cell>
          <cell r="P140">
            <v>173.65675263883389</v>
          </cell>
          <cell r="Q140">
            <v>174.44844617450281</v>
          </cell>
          <cell r="R140">
            <v>176.92568078611188</v>
          </cell>
        </row>
        <row r="141">
          <cell r="A141" t="str">
            <v>MOA06</v>
          </cell>
          <cell r="B141">
            <v>17.34</v>
          </cell>
          <cell r="C141">
            <v>28</v>
          </cell>
          <cell r="D141">
            <v>1.1200000000000001</v>
          </cell>
          <cell r="E141">
            <v>4.9000000000000004</v>
          </cell>
          <cell r="F141">
            <v>1.07</v>
          </cell>
          <cell r="G141">
            <v>37289</v>
          </cell>
          <cell r="H141">
            <v>0.46500000000000002</v>
          </cell>
          <cell r="I141">
            <v>12.470165464346055</v>
          </cell>
          <cell r="J141">
            <v>14763</v>
          </cell>
          <cell r="K141">
            <v>12275</v>
          </cell>
          <cell r="L141">
            <v>10113</v>
          </cell>
          <cell r="M141">
            <v>21.43</v>
          </cell>
          <cell r="N141">
            <v>70.368503247606256</v>
          </cell>
          <cell r="O141">
            <v>92.892615114377264</v>
          </cell>
          <cell r="P141">
            <v>164.69721026499587</v>
          </cell>
          <cell r="Q141">
            <v>165.43746382324969</v>
          </cell>
          <cell r="R141">
            <v>166.96472379606806</v>
          </cell>
        </row>
        <row r="142">
          <cell r="A142" t="str">
            <v>MOA07</v>
          </cell>
          <cell r="B142">
            <v>16.059999999999999</v>
          </cell>
          <cell r="C142">
            <v>28</v>
          </cell>
          <cell r="D142">
            <v>1.1000000000000001</v>
          </cell>
          <cell r="E142">
            <v>4.9000000000000004</v>
          </cell>
          <cell r="F142">
            <v>1.05</v>
          </cell>
          <cell r="G142">
            <v>37289</v>
          </cell>
          <cell r="H142">
            <v>0.46500000000000002</v>
          </cell>
          <cell r="I142">
            <v>12.470165464346055</v>
          </cell>
          <cell r="J142">
            <v>12598</v>
          </cell>
          <cell r="K142">
            <v>10475</v>
          </cell>
          <cell r="L142">
            <v>8630</v>
          </cell>
          <cell r="M142">
            <v>21.43</v>
          </cell>
          <cell r="N142">
            <v>58.975843234599907</v>
          </cell>
          <cell r="O142">
            <v>82.414571053125769</v>
          </cell>
          <cell r="P142">
            <v>143.21440943931123</v>
          </cell>
          <cell r="Q142">
            <v>143.84774108916733</v>
          </cell>
          <cell r="R142">
            <v>145.82945625162029</v>
          </cell>
        </row>
        <row r="143">
          <cell r="A143" t="str">
            <v>MOA08</v>
          </cell>
          <cell r="B143">
            <v>9.81</v>
          </cell>
          <cell r="C143">
            <v>28</v>
          </cell>
          <cell r="D143">
            <v>1.1000000000000001</v>
          </cell>
          <cell r="E143">
            <v>4.9000000000000004</v>
          </cell>
          <cell r="F143">
            <v>1.05</v>
          </cell>
          <cell r="G143">
            <v>37289</v>
          </cell>
          <cell r="H143">
            <v>0.46500000000000002</v>
          </cell>
          <cell r="I143">
            <v>12.470165464346055</v>
          </cell>
          <cell r="J143">
            <v>12598</v>
          </cell>
          <cell r="K143">
            <v>10475</v>
          </cell>
          <cell r="L143">
            <v>8630</v>
          </cell>
          <cell r="M143">
            <v>21.43</v>
          </cell>
          <cell r="N143">
            <v>58.975843234599907</v>
          </cell>
          <cell r="O143">
            <v>82.414571053125769</v>
          </cell>
          <cell r="P143">
            <v>143.21440943931123</v>
          </cell>
          <cell r="Q143">
            <v>143.84774108916733</v>
          </cell>
          <cell r="R143">
            <v>145.82945625162029</v>
          </cell>
        </row>
        <row r="144">
          <cell r="A144" t="str">
            <v>MOA10</v>
          </cell>
          <cell r="B144">
            <v>34.799999999999997</v>
          </cell>
          <cell r="C144">
            <v>28</v>
          </cell>
          <cell r="D144">
            <v>0.6</v>
          </cell>
          <cell r="E144">
            <v>4.9000000000000004</v>
          </cell>
          <cell r="F144">
            <v>0.56999999999999995</v>
          </cell>
          <cell r="G144">
            <v>37289</v>
          </cell>
          <cell r="H144">
            <v>0.46500000000000002</v>
          </cell>
          <cell r="I144">
            <v>12.470165464346055</v>
          </cell>
          <cell r="J144">
            <v>15993</v>
          </cell>
          <cell r="K144">
            <v>13298</v>
          </cell>
          <cell r="L144">
            <v>10956</v>
          </cell>
          <cell r="M144">
            <v>21.43</v>
          </cell>
          <cell r="N144">
            <v>40.83493913084304</v>
          </cell>
          <cell r="O144">
            <v>98.857643943253549</v>
          </cell>
          <cell r="P144">
            <v>177.38637304102861</v>
          </cell>
          <cell r="Q144">
            <v>177.38637304102861</v>
          </cell>
          <cell r="R144">
            <v>178.92615204294577</v>
          </cell>
        </row>
        <row r="145">
          <cell r="A145" t="str">
            <v>MOA11</v>
          </cell>
          <cell r="B145">
            <v>36.44</v>
          </cell>
          <cell r="C145">
            <v>28</v>
          </cell>
          <cell r="D145">
            <v>0.5</v>
          </cell>
          <cell r="E145">
            <v>4.9000000000000004</v>
          </cell>
          <cell r="F145">
            <v>0.48</v>
          </cell>
          <cell r="G145">
            <v>37289</v>
          </cell>
          <cell r="H145">
            <v>0.46500000000000002</v>
          </cell>
          <cell r="I145">
            <v>12.470165464346055</v>
          </cell>
          <cell r="J145">
            <v>14763</v>
          </cell>
          <cell r="K145">
            <v>12275</v>
          </cell>
          <cell r="L145">
            <v>10113</v>
          </cell>
          <cell r="M145">
            <v>21.43</v>
          </cell>
          <cell r="N145">
            <v>31.414510378395637</v>
          </cell>
          <cell r="O145">
            <v>92.892615114377193</v>
          </cell>
          <cell r="P145">
            <v>164.2892296107309</v>
          </cell>
          <cell r="Q145">
            <v>164.2892296107309</v>
          </cell>
          <cell r="R145">
            <v>165.94961599436706</v>
          </cell>
        </row>
        <row r="146">
          <cell r="A146" t="str">
            <v>MOA12</v>
          </cell>
          <cell r="B146">
            <v>25.46</v>
          </cell>
          <cell r="C146">
            <v>28</v>
          </cell>
          <cell r="D146">
            <v>1</v>
          </cell>
          <cell r="E146">
            <v>4.9000000000000004</v>
          </cell>
          <cell r="F146">
            <v>0.95</v>
          </cell>
          <cell r="G146">
            <v>37289</v>
          </cell>
          <cell r="H146">
            <v>0.46500000000000002</v>
          </cell>
          <cell r="I146">
            <v>12.470165464346055</v>
          </cell>
          <cell r="J146">
            <v>14025</v>
          </cell>
          <cell r="K146">
            <v>11662</v>
          </cell>
          <cell r="L146">
            <v>9607</v>
          </cell>
          <cell r="M146">
            <v>21.43</v>
          </cell>
          <cell r="N146">
            <v>59.697162601571712</v>
          </cell>
          <cell r="O146">
            <v>89.308365335621602</v>
          </cell>
          <cell r="P146">
            <v>157.92579361329024</v>
          </cell>
          <cell r="Q146">
            <v>158.72367068628637</v>
          </cell>
          <cell r="R146">
            <v>159.54032133747069</v>
          </cell>
        </row>
        <row r="147">
          <cell r="A147" t="str">
            <v>MOA14</v>
          </cell>
          <cell r="B147">
            <v>17.36</v>
          </cell>
          <cell r="C147">
            <v>28</v>
          </cell>
          <cell r="D147">
            <v>1.3</v>
          </cell>
          <cell r="E147">
            <v>4.9000000000000004</v>
          </cell>
          <cell r="F147">
            <v>1.24</v>
          </cell>
          <cell r="G147">
            <v>37289</v>
          </cell>
          <cell r="H147">
            <v>0.46500000000000002</v>
          </cell>
          <cell r="I147">
            <v>12.470165464346055</v>
          </cell>
          <cell r="J147">
            <v>13779</v>
          </cell>
          <cell r="K147">
            <v>11457</v>
          </cell>
          <cell r="L147">
            <v>9439</v>
          </cell>
          <cell r="M147">
            <v>21.43</v>
          </cell>
          <cell r="N147">
            <v>76.233112037061659</v>
          </cell>
          <cell r="O147">
            <v>88.131057014132949</v>
          </cell>
          <cell r="P147">
            <v>155.00220792383615</v>
          </cell>
          <cell r="Q147">
            <v>155.59398802038223</v>
          </cell>
          <cell r="R147">
            <v>157.43388613873444</v>
          </cell>
        </row>
        <row r="148">
          <cell r="A148" t="str">
            <v>MOA15</v>
          </cell>
          <cell r="B148">
            <v>30.98</v>
          </cell>
          <cell r="C148">
            <v>28</v>
          </cell>
          <cell r="D148">
            <v>1.3</v>
          </cell>
          <cell r="E148">
            <v>4.9000000000000004</v>
          </cell>
          <cell r="F148">
            <v>1.24</v>
          </cell>
          <cell r="G148">
            <v>37289</v>
          </cell>
          <cell r="H148">
            <v>0.46500000000000002</v>
          </cell>
          <cell r="I148">
            <v>12.470165464346055</v>
          </cell>
          <cell r="J148">
            <v>13779</v>
          </cell>
          <cell r="K148">
            <v>11457</v>
          </cell>
          <cell r="L148">
            <v>9439</v>
          </cell>
          <cell r="M148">
            <v>21.43</v>
          </cell>
          <cell r="N148">
            <v>76.233112037061659</v>
          </cell>
          <cell r="O148">
            <v>88.131057014132949</v>
          </cell>
          <cell r="P148">
            <v>155.00220792383615</v>
          </cell>
          <cell r="Q148">
            <v>155.59398802038223</v>
          </cell>
          <cell r="R148">
            <v>157.43388613873444</v>
          </cell>
        </row>
        <row r="149">
          <cell r="A149" t="str">
            <v>MOA16</v>
          </cell>
          <cell r="B149">
            <v>27.94</v>
          </cell>
          <cell r="C149">
            <v>28</v>
          </cell>
          <cell r="D149">
            <v>1.3</v>
          </cell>
          <cell r="E149">
            <v>4.9000000000000004</v>
          </cell>
          <cell r="F149">
            <v>1.24</v>
          </cell>
          <cell r="G149">
            <v>37289</v>
          </cell>
          <cell r="H149">
            <v>0.46500000000000002</v>
          </cell>
          <cell r="I149">
            <v>12.470165464346055</v>
          </cell>
          <cell r="J149">
            <v>13779</v>
          </cell>
          <cell r="K149">
            <v>11457</v>
          </cell>
          <cell r="L149">
            <v>9439</v>
          </cell>
          <cell r="M149">
            <v>21.43</v>
          </cell>
          <cell r="N149">
            <v>76.233112037061659</v>
          </cell>
          <cell r="O149">
            <v>88.131057014132949</v>
          </cell>
          <cell r="P149">
            <v>155.00220792383615</v>
          </cell>
          <cell r="Q149">
            <v>155.59398802038223</v>
          </cell>
          <cell r="R149">
            <v>157.43388613873444</v>
          </cell>
        </row>
        <row r="150">
          <cell r="A150" t="str">
            <v>MOA17</v>
          </cell>
          <cell r="B150">
            <v>35.25</v>
          </cell>
          <cell r="C150">
            <v>28</v>
          </cell>
          <cell r="D150">
            <v>1.3</v>
          </cell>
          <cell r="E150">
            <v>4.9000000000000004</v>
          </cell>
          <cell r="F150">
            <v>1.24</v>
          </cell>
          <cell r="G150">
            <v>37289</v>
          </cell>
          <cell r="H150">
            <v>0.46500000000000002</v>
          </cell>
          <cell r="I150">
            <v>12.470165464346055</v>
          </cell>
          <cell r="J150">
            <v>13779</v>
          </cell>
          <cell r="K150">
            <v>11457</v>
          </cell>
          <cell r="L150">
            <v>9439</v>
          </cell>
          <cell r="M150">
            <v>21.43</v>
          </cell>
          <cell r="N150">
            <v>76.233112037061659</v>
          </cell>
          <cell r="O150">
            <v>88.131057014132949</v>
          </cell>
          <cell r="P150">
            <v>155.00220792383615</v>
          </cell>
          <cell r="Q150">
            <v>155.59398802038223</v>
          </cell>
          <cell r="R150">
            <v>157.43388613873444</v>
          </cell>
        </row>
        <row r="151">
          <cell r="A151" t="str">
            <v>TRI07</v>
          </cell>
          <cell r="B151">
            <v>37.409999999999997</v>
          </cell>
          <cell r="C151">
            <v>28</v>
          </cell>
          <cell r="D151">
            <v>1</v>
          </cell>
          <cell r="E151">
            <v>4.9000000000000004</v>
          </cell>
          <cell r="F151">
            <v>0.95</v>
          </cell>
          <cell r="G151">
            <v>37289</v>
          </cell>
          <cell r="H151">
            <v>0.46500000000000002</v>
          </cell>
          <cell r="I151">
            <v>12.470165464346055</v>
          </cell>
          <cell r="J151">
            <v>15993</v>
          </cell>
          <cell r="K151">
            <v>13298</v>
          </cell>
          <cell r="L151">
            <v>10956</v>
          </cell>
          <cell r="M151">
            <v>21.43</v>
          </cell>
          <cell r="N151">
            <v>68.058231884738532</v>
          </cell>
          <cell r="O151">
            <v>98.857643943253606</v>
          </cell>
          <cell r="P151">
            <v>177.08549668433238</v>
          </cell>
          <cell r="Q151">
            <v>177.99512287899609</v>
          </cell>
          <cell r="R151">
            <v>178.926152042946</v>
          </cell>
        </row>
        <row r="152">
          <cell r="A152" t="str">
            <v>TRI02</v>
          </cell>
          <cell r="B152">
            <v>35.24</v>
          </cell>
          <cell r="C152">
            <v>28</v>
          </cell>
          <cell r="D152">
            <v>0.25</v>
          </cell>
          <cell r="E152">
            <v>4.9000000000000004</v>
          </cell>
          <cell r="F152">
            <v>0.24</v>
          </cell>
          <cell r="G152">
            <v>37289</v>
          </cell>
          <cell r="H152">
            <v>0.46500000000000002</v>
          </cell>
          <cell r="I152">
            <v>12.470165464346055</v>
          </cell>
          <cell r="J152">
            <v>21705</v>
          </cell>
          <cell r="K152">
            <v>18048</v>
          </cell>
          <cell r="L152">
            <v>14869</v>
          </cell>
          <cell r="M152">
            <v>21.43</v>
          </cell>
          <cell r="N152">
            <v>23.091867130722296</v>
          </cell>
          <cell r="O152">
            <v>126.51130829467063</v>
          </cell>
          <cell r="P152">
            <v>231.47434070704469</v>
          </cell>
          <cell r="Q152">
            <v>231.47434070704469</v>
          </cell>
          <cell r="R152">
            <v>236.47258034572917</v>
          </cell>
        </row>
        <row r="153">
          <cell r="A153" t="str">
            <v>TRI05</v>
          </cell>
          <cell r="B153">
            <v>35.979999999999997</v>
          </cell>
          <cell r="C153">
            <v>28</v>
          </cell>
          <cell r="D153">
            <v>0.35</v>
          </cell>
          <cell r="E153">
            <v>4.9000000000000004</v>
          </cell>
          <cell r="F153">
            <v>0.32999999999999996</v>
          </cell>
          <cell r="G153">
            <v>37289</v>
          </cell>
          <cell r="H153">
            <v>0.46500000000000002</v>
          </cell>
          <cell r="I153">
            <v>12.470165464346055</v>
          </cell>
          <cell r="J153">
            <v>21705</v>
          </cell>
          <cell r="K153">
            <v>18048</v>
          </cell>
          <cell r="L153">
            <v>14869</v>
          </cell>
          <cell r="M153">
            <v>21.43</v>
          </cell>
          <cell r="N153">
            <v>32.328613983011024</v>
          </cell>
          <cell r="O153">
            <v>126.51130829467155</v>
          </cell>
          <cell r="P153">
            <v>234.2733549047083</v>
          </cell>
          <cell r="Q153">
            <v>234.2733549047083</v>
          </cell>
          <cell r="R153">
            <v>237.98928754643373</v>
          </cell>
        </row>
        <row r="154">
          <cell r="A154" t="str">
            <v>TRI10</v>
          </cell>
          <cell r="B154">
            <v>36.700000000000003</v>
          </cell>
          <cell r="C154">
            <v>28</v>
          </cell>
          <cell r="D154">
            <v>0.15</v>
          </cell>
          <cell r="E154">
            <v>4.9000000000000004</v>
          </cell>
          <cell r="F154">
            <v>0.13999999999999999</v>
          </cell>
          <cell r="G154">
            <v>37289</v>
          </cell>
          <cell r="H154">
            <v>0.46500000000000002</v>
          </cell>
          <cell r="I154">
            <v>12.470165464346055</v>
          </cell>
          <cell r="J154">
            <v>19878</v>
          </cell>
          <cell r="K154">
            <v>16528</v>
          </cell>
          <cell r="L154">
            <v>13616</v>
          </cell>
          <cell r="M154">
            <v>21.43</v>
          </cell>
          <cell r="N154">
            <v>12.691710735739813</v>
          </cell>
          <cell r="O154">
            <v>117.6291710692152</v>
          </cell>
          <cell r="P154">
            <v>215.25771519029067</v>
          </cell>
          <cell r="Q154">
            <v>215.25771519029067</v>
          </cell>
          <cell r="R154">
            <v>223.39342720038033</v>
          </cell>
        </row>
        <row r="155">
          <cell r="A155" t="str">
            <v>TRI11</v>
          </cell>
          <cell r="B155">
            <v>35.39</v>
          </cell>
          <cell r="C155">
            <v>28</v>
          </cell>
          <cell r="D155">
            <v>0.2</v>
          </cell>
          <cell r="E155">
            <v>4.9000000000000004</v>
          </cell>
          <cell r="F155">
            <v>0.19</v>
          </cell>
          <cell r="G155">
            <v>37289</v>
          </cell>
          <cell r="H155">
            <v>0.46500000000000002</v>
          </cell>
          <cell r="I155">
            <v>12.470165464346055</v>
          </cell>
          <cell r="J155">
            <v>20563</v>
          </cell>
          <cell r="K155">
            <v>17098</v>
          </cell>
          <cell r="L155">
            <v>14086</v>
          </cell>
          <cell r="M155">
            <v>21.43</v>
          </cell>
          <cell r="N155">
            <v>17.503304439647124</v>
          </cell>
          <cell r="O155">
            <v>120.96487798010133</v>
          </cell>
          <cell r="P155">
            <v>223.92549233096679</v>
          </cell>
          <cell r="Q155">
            <v>223.92549233096679</v>
          </cell>
          <cell r="R155">
            <v>223.92549233096679</v>
          </cell>
        </row>
        <row r="156">
          <cell r="A156" t="str">
            <v>TRI12</v>
          </cell>
          <cell r="B156">
            <v>36</v>
          </cell>
          <cell r="C156">
            <v>28</v>
          </cell>
          <cell r="D156">
            <v>0.25</v>
          </cell>
          <cell r="E156">
            <v>4.9000000000000004</v>
          </cell>
          <cell r="F156">
            <v>0.24</v>
          </cell>
          <cell r="G156">
            <v>37289</v>
          </cell>
          <cell r="H156">
            <v>0.46500000000000002</v>
          </cell>
          <cell r="I156">
            <v>12.470165464346055</v>
          </cell>
          <cell r="J156">
            <v>19878</v>
          </cell>
          <cell r="K156">
            <v>16528</v>
          </cell>
          <cell r="L156">
            <v>13616</v>
          </cell>
          <cell r="M156">
            <v>21.43</v>
          </cell>
          <cell r="N156">
            <v>21.152851226232844</v>
          </cell>
          <cell r="O156">
            <v>117.62917106921607</v>
          </cell>
          <cell r="P156">
            <v>213.77849482481989</v>
          </cell>
          <cell r="Q156">
            <v>213.77849482481989</v>
          </cell>
          <cell r="R156">
            <v>218.35703405127725</v>
          </cell>
        </row>
        <row r="157">
          <cell r="A157" t="str">
            <v>TRI19</v>
          </cell>
          <cell r="B157">
            <v>31.5</v>
          </cell>
          <cell r="C157">
            <v>28</v>
          </cell>
          <cell r="D157">
            <v>0.35</v>
          </cell>
          <cell r="E157">
            <v>4.9000000000000004</v>
          </cell>
          <cell r="F157">
            <v>0.32999999999999996</v>
          </cell>
          <cell r="G157">
            <v>37289</v>
          </cell>
          <cell r="H157">
            <v>0.46500000000000002</v>
          </cell>
          <cell r="I157">
            <v>12.470165464346055</v>
          </cell>
          <cell r="J157">
            <v>12795</v>
          </cell>
          <cell r="K157">
            <v>10639</v>
          </cell>
          <cell r="L157">
            <v>8765</v>
          </cell>
          <cell r="M157">
            <v>21.43</v>
          </cell>
          <cell r="N157">
            <v>19.058441524310052</v>
          </cell>
          <cell r="O157">
            <v>83.369498913888691</v>
          </cell>
          <cell r="P157">
            <v>146.89763732825554</v>
          </cell>
          <cell r="Q157">
            <v>146.89763732825554</v>
          </cell>
          <cell r="R157">
            <v>149.0882627908199</v>
          </cell>
        </row>
        <row r="158">
          <cell r="A158" t="str">
            <v>TRI20</v>
          </cell>
          <cell r="B158">
            <v>30.17</v>
          </cell>
          <cell r="C158">
            <v>28</v>
          </cell>
          <cell r="D158">
            <v>0.35</v>
          </cell>
          <cell r="E158">
            <v>4.9000000000000004</v>
          </cell>
          <cell r="F158">
            <v>0.32999999999999996</v>
          </cell>
          <cell r="G158">
            <v>37289</v>
          </cell>
          <cell r="H158">
            <v>0.46500000000000002</v>
          </cell>
          <cell r="I158">
            <v>12.470165464346055</v>
          </cell>
          <cell r="J158">
            <v>12338</v>
          </cell>
          <cell r="K158">
            <v>10259</v>
          </cell>
          <cell r="L158">
            <v>8452</v>
          </cell>
          <cell r="M158">
            <v>21.43</v>
          </cell>
          <cell r="N158">
            <v>18.377401363337572</v>
          </cell>
          <cell r="O158">
            <v>81.158775510204222</v>
          </cell>
          <cell r="P158">
            <v>142.41678005466281</v>
          </cell>
          <cell r="Q158">
            <v>142.41678005466281</v>
          </cell>
          <cell r="R158">
            <v>144.52912503895448</v>
          </cell>
        </row>
        <row r="159">
          <cell r="A159" t="str">
            <v>SBO01</v>
          </cell>
          <cell r="B159">
            <v>3</v>
          </cell>
          <cell r="C159">
            <v>28</v>
          </cell>
          <cell r="D159">
            <v>1.2</v>
          </cell>
          <cell r="E159">
            <v>4</v>
          </cell>
          <cell r="F159">
            <v>1.1499999999999999</v>
          </cell>
          <cell r="G159">
            <v>37289</v>
          </cell>
          <cell r="H159">
            <v>0.46500000000000002</v>
          </cell>
          <cell r="I159">
            <v>12.470165464346055</v>
          </cell>
          <cell r="J159">
            <v>14658</v>
          </cell>
          <cell r="K159">
            <v>11517</v>
          </cell>
          <cell r="L159">
            <v>9772</v>
          </cell>
          <cell r="M159">
            <v>21.43</v>
          </cell>
          <cell r="N159">
            <v>76.492294242269978</v>
          </cell>
          <cell r="O159">
            <v>84.796397597146381</v>
          </cell>
          <cell r="P159">
            <v>156.95893933513693</v>
          </cell>
          <cell r="Q159">
            <v>157.64620163740352</v>
          </cell>
          <cell r="R159">
            <v>159.78884293270519</v>
          </cell>
        </row>
        <row r="160">
          <cell r="A160" t="str">
            <v>SBO02</v>
          </cell>
          <cell r="B160">
            <v>3</v>
          </cell>
          <cell r="C160">
            <v>28</v>
          </cell>
          <cell r="D160">
            <v>0.6</v>
          </cell>
          <cell r="E160">
            <v>4</v>
          </cell>
          <cell r="F160">
            <v>0.57999999999999996</v>
          </cell>
          <cell r="G160">
            <v>37289</v>
          </cell>
          <cell r="H160">
            <v>0.46500000000000002</v>
          </cell>
          <cell r="I160">
            <v>12.470165464346055</v>
          </cell>
          <cell r="J160">
            <v>15531</v>
          </cell>
          <cell r="K160">
            <v>12285</v>
          </cell>
          <cell r="L160">
            <v>10470</v>
          </cell>
          <cell r="M160">
            <v>21.43</v>
          </cell>
          <cell r="N160">
            <v>39.630584890986519</v>
          </cell>
          <cell r="O160">
            <v>91.579169996513301</v>
          </cell>
          <cell r="P160">
            <v>166.35385847007277</v>
          </cell>
          <cell r="Q160">
            <v>166.35385847007277</v>
          </cell>
          <cell r="R160">
            <v>167.79183324841046</v>
          </cell>
        </row>
        <row r="161">
          <cell r="A161" t="str">
            <v>YUC01</v>
          </cell>
          <cell r="B161">
            <v>3</v>
          </cell>
          <cell r="C161">
            <v>28</v>
          </cell>
          <cell r="D161">
            <v>0.35</v>
          </cell>
          <cell r="E161">
            <v>4</v>
          </cell>
          <cell r="F161">
            <v>0.33999999999999997</v>
          </cell>
          <cell r="G161">
            <v>37289</v>
          </cell>
          <cell r="H161">
            <v>0.46500000000000002</v>
          </cell>
          <cell r="I161">
            <v>12.470165464346055</v>
          </cell>
          <cell r="J161">
            <v>15531</v>
          </cell>
          <cell r="K161">
            <v>12285</v>
          </cell>
          <cell r="L161">
            <v>10470</v>
          </cell>
          <cell r="M161">
            <v>21.43</v>
          </cell>
          <cell r="N161">
            <v>23.117841186408842</v>
          </cell>
          <cell r="O161">
            <v>91.579169996513059</v>
          </cell>
          <cell r="P161">
            <v>166.15285124299319</v>
          </cell>
          <cell r="Q161">
            <v>166.15285124299319</v>
          </cell>
          <cell r="R161">
            <v>168.63864061787586</v>
          </cell>
        </row>
        <row r="162">
          <cell r="A162" t="str">
            <v>RRE01</v>
          </cell>
          <cell r="B162">
            <v>3</v>
          </cell>
          <cell r="C162">
            <v>28</v>
          </cell>
          <cell r="D162">
            <v>1.2</v>
          </cell>
          <cell r="E162">
            <v>4</v>
          </cell>
          <cell r="F162">
            <v>1.1499999999999999</v>
          </cell>
          <cell r="G162">
            <v>37289</v>
          </cell>
          <cell r="H162">
            <v>0.46500000000000002</v>
          </cell>
          <cell r="I162">
            <v>12.470165464346055</v>
          </cell>
          <cell r="J162">
            <v>14658</v>
          </cell>
          <cell r="K162">
            <v>11517</v>
          </cell>
          <cell r="L162">
            <v>9772</v>
          </cell>
          <cell r="M162">
            <v>21.43</v>
          </cell>
          <cell r="N162">
            <v>76.492294242269978</v>
          </cell>
          <cell r="O162">
            <v>84.796397597146381</v>
          </cell>
          <cell r="P162">
            <v>156.95893933513693</v>
          </cell>
          <cell r="Q162">
            <v>157.64620163740352</v>
          </cell>
          <cell r="R162">
            <v>159.78884293270519</v>
          </cell>
        </row>
        <row r="163">
          <cell r="A163" t="str">
            <v>RRE02</v>
          </cell>
          <cell r="B163">
            <v>3</v>
          </cell>
          <cell r="C163">
            <v>28</v>
          </cell>
          <cell r="D163">
            <v>0.6</v>
          </cell>
          <cell r="E163">
            <v>4</v>
          </cell>
          <cell r="F163">
            <v>0.57999999999999996</v>
          </cell>
          <cell r="G163">
            <v>37289</v>
          </cell>
          <cell r="H163">
            <v>0.46500000000000002</v>
          </cell>
          <cell r="I163">
            <v>12.470165464346055</v>
          </cell>
          <cell r="J163">
            <v>15531</v>
          </cell>
          <cell r="K163">
            <v>12285</v>
          </cell>
          <cell r="L163">
            <v>10470</v>
          </cell>
          <cell r="M163">
            <v>21.43</v>
          </cell>
          <cell r="N163">
            <v>39.630584890986519</v>
          </cell>
          <cell r="O163">
            <v>91.579169996513301</v>
          </cell>
          <cell r="P163">
            <v>166.35385847007277</v>
          </cell>
          <cell r="Q163">
            <v>166.35385847007277</v>
          </cell>
          <cell r="R163">
            <v>167.79183324841046</v>
          </cell>
        </row>
        <row r="164">
          <cell r="A164" t="str">
            <v>SIM01</v>
          </cell>
          <cell r="B164">
            <v>3</v>
          </cell>
          <cell r="C164">
            <v>28</v>
          </cell>
          <cell r="D164">
            <v>0.35</v>
          </cell>
          <cell r="E164">
            <v>4</v>
          </cell>
          <cell r="F164">
            <v>0.33999999999999997</v>
          </cell>
          <cell r="G164">
            <v>37289</v>
          </cell>
          <cell r="H164">
            <v>0.46500000000000002</v>
          </cell>
          <cell r="I164">
            <v>12.470165464346055</v>
          </cell>
          <cell r="J164">
            <v>15531</v>
          </cell>
          <cell r="K164">
            <v>12285</v>
          </cell>
          <cell r="L164">
            <v>10470</v>
          </cell>
          <cell r="M164">
            <v>21.43</v>
          </cell>
          <cell r="N164">
            <v>23.117841186408842</v>
          </cell>
          <cell r="O164">
            <v>91.579169996513059</v>
          </cell>
          <cell r="P164">
            <v>166.15285124299319</v>
          </cell>
          <cell r="Q164">
            <v>166.15285124299319</v>
          </cell>
          <cell r="R164">
            <v>168.63864061787586</v>
          </cell>
        </row>
        <row r="165">
          <cell r="A165" t="str">
            <v>SIM02</v>
          </cell>
          <cell r="B165">
            <v>3</v>
          </cell>
          <cell r="C165">
            <v>28</v>
          </cell>
          <cell r="D165">
            <v>0.38</v>
          </cell>
          <cell r="E165">
            <v>4</v>
          </cell>
          <cell r="F165">
            <v>0.36</v>
          </cell>
          <cell r="G165">
            <v>37289</v>
          </cell>
          <cell r="H165">
            <v>0.46500000000000002</v>
          </cell>
          <cell r="I165">
            <v>12.470165464346055</v>
          </cell>
          <cell r="J165">
            <v>15531</v>
          </cell>
          <cell r="K165">
            <v>12285</v>
          </cell>
          <cell r="L165">
            <v>10470</v>
          </cell>
          <cell r="M165">
            <v>21.43</v>
          </cell>
          <cell r="N165">
            <v>25.099370430958277</v>
          </cell>
          <cell r="O165">
            <v>91.579169996513968</v>
          </cell>
          <cell r="P165">
            <v>167.63786827214508</v>
          </cell>
          <cell r="Q165">
            <v>167.63786827214508</v>
          </cell>
          <cell r="R165">
            <v>170.01470259325856</v>
          </cell>
        </row>
        <row r="166">
          <cell r="A166" t="str">
            <v>SAY01</v>
          </cell>
          <cell r="B166">
            <v>3</v>
          </cell>
          <cell r="C166">
            <v>28</v>
          </cell>
          <cell r="D166">
            <v>1</v>
          </cell>
          <cell r="E166">
            <v>4</v>
          </cell>
          <cell r="F166">
            <v>0.96</v>
          </cell>
          <cell r="G166">
            <v>37289</v>
          </cell>
          <cell r="H166">
            <v>0.46500000000000002</v>
          </cell>
          <cell r="I166">
            <v>12.470165464346055</v>
          </cell>
          <cell r="J166">
            <v>15531</v>
          </cell>
          <cell r="K166">
            <v>12285</v>
          </cell>
          <cell r="L166">
            <v>10470</v>
          </cell>
          <cell r="M166">
            <v>21.43</v>
          </cell>
          <cell r="N166">
            <v>66.05097481831065</v>
          </cell>
          <cell r="O166">
            <v>91.579169996514182</v>
          </cell>
          <cell r="P166">
            <v>166.63709592641263</v>
          </cell>
          <cell r="Q166">
            <v>167.49983070721609</v>
          </cell>
          <cell r="R166">
            <v>169.28619919452672</v>
          </cell>
        </row>
        <row r="167">
          <cell r="A167" t="str">
            <v>SAY02</v>
          </cell>
          <cell r="B167">
            <v>3</v>
          </cell>
          <cell r="C167">
            <v>28</v>
          </cell>
          <cell r="D167">
            <v>0.62</v>
          </cell>
          <cell r="E167">
            <v>4</v>
          </cell>
          <cell r="F167">
            <v>0.6</v>
          </cell>
          <cell r="G167">
            <v>37289</v>
          </cell>
          <cell r="H167">
            <v>0.46500000000000002</v>
          </cell>
          <cell r="I167">
            <v>12.470165464346055</v>
          </cell>
          <cell r="J167">
            <v>15531</v>
          </cell>
          <cell r="K167">
            <v>12285</v>
          </cell>
          <cell r="L167">
            <v>10470</v>
          </cell>
          <cell r="M167">
            <v>21.43</v>
          </cell>
          <cell r="N167">
            <v>40.951604387352702</v>
          </cell>
          <cell r="O167">
            <v>91.579169996513599</v>
          </cell>
          <cell r="P167">
            <v>166.03663251897302</v>
          </cell>
          <cell r="Q167">
            <v>166.03663251897302</v>
          </cell>
          <cell r="R167">
            <v>168.84634808585832</v>
          </cell>
        </row>
        <row r="168">
          <cell r="A168" t="str">
            <v>ARJ01</v>
          </cell>
          <cell r="B168">
            <v>59.16</v>
          </cell>
          <cell r="C168">
            <v>15</v>
          </cell>
          <cell r="D168">
            <v>2.7</v>
          </cell>
          <cell r="E168">
            <v>2.9</v>
          </cell>
          <cell r="F168">
            <v>2.62</v>
          </cell>
        </row>
        <row r="169">
          <cell r="A169" t="str">
            <v>ARJ02</v>
          </cell>
          <cell r="B169">
            <v>70.17</v>
          </cell>
          <cell r="C169">
            <v>15</v>
          </cell>
          <cell r="D169">
            <v>2.2400000000000002</v>
          </cell>
          <cell r="E169">
            <v>2.9</v>
          </cell>
          <cell r="F169">
            <v>2.1800000000000002</v>
          </cell>
        </row>
        <row r="170">
          <cell r="A170" t="str">
            <v>ARJ03</v>
          </cell>
          <cell r="B170">
            <v>44.69</v>
          </cell>
          <cell r="C170">
            <v>15</v>
          </cell>
          <cell r="D170">
            <v>2.62</v>
          </cell>
          <cell r="E170">
            <v>2.9</v>
          </cell>
          <cell r="F170">
            <v>2.54</v>
          </cell>
        </row>
        <row r="171">
          <cell r="A171" t="str">
            <v>ARJ05</v>
          </cell>
          <cell r="B171">
            <v>54.26</v>
          </cell>
          <cell r="C171">
            <v>15</v>
          </cell>
          <cell r="D171">
            <v>2.7</v>
          </cell>
          <cell r="E171">
            <v>2.9</v>
          </cell>
          <cell r="F171">
            <v>2.62</v>
          </cell>
        </row>
        <row r="172">
          <cell r="A172" t="str">
            <v>ARJ06</v>
          </cell>
          <cell r="B172">
            <v>62.99</v>
          </cell>
          <cell r="C172">
            <v>15</v>
          </cell>
          <cell r="D172">
            <v>2.7</v>
          </cell>
          <cell r="E172">
            <v>2.9</v>
          </cell>
          <cell r="F172">
            <v>2.62</v>
          </cell>
        </row>
      </sheetData>
      <sheetData sheetId="1">
        <row r="5">
          <cell r="A5" t="str">
            <v>5GCH01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F_MENS"/>
      <sheetName val="DIF_MENS_DR"/>
      <sheetName val="NET_GEN"/>
      <sheetName val="SALES_INC"/>
      <sheetName val="COMM_EXPS"/>
      <sheetName val="P.F.Remun"/>
      <sheetName val="AVAILAB"/>
      <sheetName val="AJUSTES_MENS"/>
      <sheetName val="CONTRATOS"/>
      <sheetName val="INCOME98_RPT"/>
      <sheetName val="ACTPLTPCE_RPT"/>
      <sheetName val="MTLYBGETCTRL_RPT"/>
      <sheetName val="MTHLYPLTPCE_RPT"/>
      <sheetName val="Ctract_Dtail_RPT"/>
      <sheetName val="COMM_ADJUST_RPT"/>
      <sheetName val="BUDGET2000"/>
      <sheetName val="CAP_FACTOR"/>
      <sheetName val="Module1"/>
      <sheetName val="Module2"/>
      <sheetName val="Module3"/>
      <sheetName val="Module4"/>
    </sheetNames>
    <sheetDataSet>
      <sheetData sheetId="0"/>
      <sheetData sheetId="1"/>
      <sheetData sheetId="2"/>
      <sheetData sheetId="3">
        <row r="3">
          <cell r="L3">
            <v>1</v>
          </cell>
          <cell r="M3" t="str">
            <v>JAN</v>
          </cell>
          <cell r="N3" t="str">
            <v>JAN1</v>
          </cell>
          <cell r="O3" t="str">
            <v>JAN2</v>
          </cell>
        </row>
        <row r="4">
          <cell r="L4">
            <v>2</v>
          </cell>
          <cell r="M4" t="str">
            <v>FEB</v>
          </cell>
          <cell r="N4" t="str">
            <v>FEB1</v>
          </cell>
          <cell r="O4" t="str">
            <v>FEB2</v>
          </cell>
        </row>
        <row r="5">
          <cell r="L5">
            <v>3</v>
          </cell>
          <cell r="M5" t="str">
            <v>MAR</v>
          </cell>
          <cell r="N5" t="str">
            <v>MAR1</v>
          </cell>
          <cell r="O5" t="str">
            <v>MAR2</v>
          </cell>
        </row>
        <row r="6">
          <cell r="A6">
            <v>6.03</v>
          </cell>
          <cell r="L6">
            <v>4</v>
          </cell>
          <cell r="M6" t="str">
            <v>APR</v>
          </cell>
          <cell r="N6" t="str">
            <v>APR1</v>
          </cell>
          <cell r="O6" t="str">
            <v>APR2</v>
          </cell>
        </row>
        <row r="7">
          <cell r="A7">
            <v>6.06</v>
          </cell>
          <cell r="L7">
            <v>5</v>
          </cell>
          <cell r="M7" t="str">
            <v>MAY</v>
          </cell>
          <cell r="N7" t="str">
            <v>MAY1</v>
          </cell>
          <cell r="O7" t="str">
            <v>MAY2</v>
          </cell>
        </row>
        <row r="8">
          <cell r="A8">
            <v>6.1</v>
          </cell>
          <cell r="L8">
            <v>6</v>
          </cell>
          <cell r="M8" t="str">
            <v>JUN</v>
          </cell>
          <cell r="N8" t="str">
            <v>JUN1</v>
          </cell>
          <cell r="O8" t="str">
            <v>JUN2</v>
          </cell>
        </row>
        <row r="9">
          <cell r="A9">
            <v>6.13</v>
          </cell>
          <cell r="L9">
            <v>7</v>
          </cell>
          <cell r="M9" t="str">
            <v>JUL</v>
          </cell>
          <cell r="N9" t="str">
            <v>JUL1</v>
          </cell>
          <cell r="O9" t="str">
            <v>JUL2</v>
          </cell>
        </row>
        <row r="10">
          <cell r="A10">
            <v>6.16</v>
          </cell>
          <cell r="L10">
            <v>8</v>
          </cell>
          <cell r="M10" t="str">
            <v>AUG</v>
          </cell>
          <cell r="N10" t="str">
            <v>AUG1</v>
          </cell>
          <cell r="O10" t="str">
            <v>AUG2</v>
          </cell>
        </row>
        <row r="11">
          <cell r="A11">
            <v>6.19</v>
          </cell>
          <cell r="L11">
            <v>9</v>
          </cell>
          <cell r="M11" t="str">
            <v>SEP</v>
          </cell>
          <cell r="N11" t="str">
            <v>SEP1</v>
          </cell>
          <cell r="O11" t="str">
            <v>SEP2</v>
          </cell>
        </row>
        <row r="12">
          <cell r="A12">
            <v>6.22</v>
          </cell>
          <cell r="L12">
            <v>10</v>
          </cell>
          <cell r="M12" t="str">
            <v>OCT</v>
          </cell>
          <cell r="N12" t="str">
            <v>OCT1</v>
          </cell>
          <cell r="O12" t="str">
            <v>OCT2</v>
          </cell>
        </row>
        <row r="13">
          <cell r="A13">
            <v>6.25</v>
          </cell>
          <cell r="L13">
            <v>11</v>
          </cell>
          <cell r="M13" t="str">
            <v>NOV</v>
          </cell>
          <cell r="N13" t="str">
            <v>NOV1</v>
          </cell>
          <cell r="O13" t="str">
            <v>NOV2</v>
          </cell>
        </row>
        <row r="14">
          <cell r="A14">
            <v>6.29</v>
          </cell>
          <cell r="L14">
            <v>12</v>
          </cell>
          <cell r="M14" t="str">
            <v>DEC</v>
          </cell>
          <cell r="N14" t="str">
            <v>DEC1</v>
          </cell>
          <cell r="O14" t="str">
            <v>DEC2</v>
          </cell>
        </row>
        <row r="15">
          <cell r="A15">
            <v>6.32</v>
          </cell>
        </row>
        <row r="16">
          <cell r="A16">
            <v>6.36</v>
          </cell>
        </row>
        <row r="17">
          <cell r="A17">
            <v>6.4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laracion"/>
      <sheetName val="ctermiBO5"/>
      <sheetName val="cons_Esp"/>
      <sheetName val="ANEXO5C"/>
      <sheetName val="ANEXO5D1"/>
      <sheetName val="ANEXO5D1conProy"/>
      <sheetName val="ANEXO5D2"/>
      <sheetName val="ANEXO5E (2)"/>
      <sheetName val="ANEXO5E"/>
      <sheetName val="ANEXO8C"/>
      <sheetName val="ANEXO8E"/>
      <sheetName val="May2019"/>
      <sheetName val="Nov2018"/>
      <sheetName val="May2018"/>
      <sheetName val="TEMEDIA"/>
      <sheetName val="TEmediaDisel"/>
      <sheetName val="TmediaDual"/>
      <sheetName val="TmediaDual_v2"/>
      <sheetName val="PfirmeGAS198"/>
      <sheetName val="PfirmeDual1"/>
      <sheetName val="PfirmeGAS398"/>
      <sheetName val="PfirmeDual3"/>
      <sheetName val="PfirmeGAS198_2"/>
      <sheetName val="PfirmeDual1_2"/>
      <sheetName val="PfirmeGAS298"/>
      <sheetName val="PfirmeDual2"/>
      <sheetName val="DAT Generales"/>
      <sheetName val="CCSURES"/>
      <sheetName val="CCWARNES_NUEVO"/>
      <sheetName val="Proyectos"/>
      <sheetName val="TABKB5"/>
      <sheetName val="TABKB7"/>
      <sheetName val="Hoja3"/>
    </sheetNames>
    <sheetDataSet>
      <sheetData sheetId="0">
        <row r="5">
          <cell r="A5" t="str">
            <v>5GCH01</v>
          </cell>
          <cell r="B5" t="str">
            <v>GCH01</v>
          </cell>
          <cell r="C5">
            <v>5</v>
          </cell>
          <cell r="D5">
            <v>21.91</v>
          </cell>
          <cell r="E5">
            <v>16045</v>
          </cell>
          <cell r="F5">
            <v>13826</v>
          </cell>
          <cell r="G5">
            <v>12423</v>
          </cell>
        </row>
        <row r="6">
          <cell r="A6" t="str">
            <v>6GCH01</v>
          </cell>
          <cell r="B6" t="str">
            <v>GCH01</v>
          </cell>
          <cell r="C6">
            <v>6</v>
          </cell>
          <cell r="D6">
            <v>21.76</v>
          </cell>
          <cell r="E6">
            <v>16079</v>
          </cell>
          <cell r="F6">
            <v>13855</v>
          </cell>
          <cell r="G6">
            <v>12449</v>
          </cell>
        </row>
        <row r="7">
          <cell r="A7" t="str">
            <v>7GCH01</v>
          </cell>
          <cell r="B7" t="str">
            <v>GCH01</v>
          </cell>
          <cell r="C7">
            <v>7</v>
          </cell>
          <cell r="D7">
            <v>21.6</v>
          </cell>
          <cell r="E7">
            <v>16112</v>
          </cell>
          <cell r="F7">
            <v>13884</v>
          </cell>
          <cell r="G7">
            <v>12474</v>
          </cell>
        </row>
        <row r="8">
          <cell r="A8" t="str">
            <v>8GCH01</v>
          </cell>
          <cell r="B8" t="str">
            <v>GCH01</v>
          </cell>
          <cell r="C8">
            <v>8</v>
          </cell>
          <cell r="D8">
            <v>21.44</v>
          </cell>
          <cell r="E8">
            <v>16145</v>
          </cell>
          <cell r="F8">
            <v>13912</v>
          </cell>
          <cell r="G8">
            <v>12500</v>
          </cell>
        </row>
        <row r="9">
          <cell r="A9" t="str">
            <v>9GCH01</v>
          </cell>
          <cell r="B9" t="str">
            <v>GCH01</v>
          </cell>
          <cell r="C9">
            <v>9</v>
          </cell>
          <cell r="D9">
            <v>21.29</v>
          </cell>
          <cell r="E9">
            <v>16178</v>
          </cell>
          <cell r="F9">
            <v>13941</v>
          </cell>
          <cell r="G9">
            <v>12526</v>
          </cell>
        </row>
        <row r="10">
          <cell r="A10" t="str">
            <v>10GCH01</v>
          </cell>
          <cell r="B10" t="str">
            <v>GCH01</v>
          </cell>
          <cell r="C10">
            <v>10</v>
          </cell>
          <cell r="D10">
            <v>21.13</v>
          </cell>
          <cell r="E10">
            <v>16211</v>
          </cell>
          <cell r="F10">
            <v>13969</v>
          </cell>
          <cell r="G10">
            <v>12551</v>
          </cell>
        </row>
        <row r="11">
          <cell r="A11" t="str">
            <v>11GCH01</v>
          </cell>
          <cell r="B11" t="str">
            <v>GCH01</v>
          </cell>
          <cell r="C11">
            <v>11</v>
          </cell>
          <cell r="D11">
            <v>20.97</v>
          </cell>
          <cell r="E11">
            <v>16244</v>
          </cell>
          <cell r="F11">
            <v>13998</v>
          </cell>
          <cell r="G11">
            <v>12577</v>
          </cell>
        </row>
        <row r="12">
          <cell r="A12" t="str">
            <v>12GCH01</v>
          </cell>
          <cell r="B12" t="str">
            <v>GCH01</v>
          </cell>
          <cell r="C12">
            <v>12</v>
          </cell>
          <cell r="D12">
            <v>20.82</v>
          </cell>
          <cell r="E12">
            <v>16277</v>
          </cell>
          <cell r="F12">
            <v>14026</v>
          </cell>
          <cell r="G12">
            <v>12602</v>
          </cell>
        </row>
        <row r="13">
          <cell r="A13" t="str">
            <v>13GCH01</v>
          </cell>
          <cell r="B13" t="str">
            <v>GCH01</v>
          </cell>
          <cell r="C13">
            <v>13</v>
          </cell>
          <cell r="D13">
            <v>20.66</v>
          </cell>
          <cell r="E13">
            <v>16308</v>
          </cell>
          <cell r="F13">
            <v>14053</v>
          </cell>
          <cell r="G13">
            <v>12627</v>
          </cell>
        </row>
        <row r="14">
          <cell r="A14" t="str">
            <v>14GCH01</v>
          </cell>
          <cell r="B14" t="str">
            <v>GCH01</v>
          </cell>
          <cell r="C14">
            <v>14</v>
          </cell>
          <cell r="D14">
            <v>20.5</v>
          </cell>
          <cell r="E14">
            <v>16341</v>
          </cell>
          <cell r="F14">
            <v>14081</v>
          </cell>
          <cell r="G14">
            <v>12652</v>
          </cell>
        </row>
        <row r="15">
          <cell r="A15" t="str">
            <v>15GCH01</v>
          </cell>
          <cell r="B15" t="str">
            <v>GCH01</v>
          </cell>
          <cell r="C15">
            <v>15</v>
          </cell>
          <cell r="D15">
            <v>20.350000000000001</v>
          </cell>
          <cell r="E15">
            <v>16373</v>
          </cell>
          <cell r="F15">
            <v>14109</v>
          </cell>
          <cell r="G15">
            <v>12677</v>
          </cell>
        </row>
        <row r="16">
          <cell r="A16" t="str">
            <v>16GCH01</v>
          </cell>
          <cell r="B16" t="str">
            <v>GCH01</v>
          </cell>
          <cell r="C16">
            <v>16</v>
          </cell>
          <cell r="D16">
            <v>20.190000000000001</v>
          </cell>
          <cell r="E16">
            <v>16406</v>
          </cell>
          <cell r="F16">
            <v>14137</v>
          </cell>
          <cell r="G16">
            <v>12702</v>
          </cell>
        </row>
        <row r="17">
          <cell r="A17" t="str">
            <v>17GCH01</v>
          </cell>
          <cell r="B17" t="str">
            <v>GCH01</v>
          </cell>
          <cell r="C17">
            <v>17</v>
          </cell>
          <cell r="D17">
            <v>20.03</v>
          </cell>
          <cell r="E17">
            <v>16438</v>
          </cell>
          <cell r="F17">
            <v>14165</v>
          </cell>
          <cell r="G17">
            <v>12727</v>
          </cell>
        </row>
        <row r="18">
          <cell r="A18" t="str">
            <v>18GCH01</v>
          </cell>
          <cell r="B18" t="str">
            <v>GCH01</v>
          </cell>
          <cell r="C18">
            <v>18</v>
          </cell>
          <cell r="D18">
            <v>19.88</v>
          </cell>
          <cell r="E18">
            <v>16471</v>
          </cell>
          <cell r="F18">
            <v>14193</v>
          </cell>
          <cell r="G18">
            <v>12752</v>
          </cell>
        </row>
        <row r="19">
          <cell r="A19" t="str">
            <v>19GCH01</v>
          </cell>
          <cell r="B19" t="str">
            <v>GCH01</v>
          </cell>
          <cell r="C19">
            <v>19</v>
          </cell>
          <cell r="D19">
            <v>19.72</v>
          </cell>
          <cell r="E19">
            <v>16504</v>
          </cell>
          <cell r="F19">
            <v>14222</v>
          </cell>
          <cell r="G19">
            <v>12778</v>
          </cell>
        </row>
        <row r="20">
          <cell r="A20" t="str">
            <v>20GCH01</v>
          </cell>
          <cell r="B20" t="str">
            <v>GCH01</v>
          </cell>
          <cell r="C20">
            <v>20</v>
          </cell>
          <cell r="D20">
            <v>19.559999999999999</v>
          </cell>
          <cell r="E20">
            <v>16538</v>
          </cell>
          <cell r="F20">
            <v>14251</v>
          </cell>
          <cell r="G20">
            <v>12804</v>
          </cell>
        </row>
        <row r="21">
          <cell r="A21" t="str">
            <v>21GCH01</v>
          </cell>
          <cell r="B21" t="str">
            <v>GCH01</v>
          </cell>
          <cell r="C21">
            <v>21</v>
          </cell>
          <cell r="D21">
            <v>19.41</v>
          </cell>
          <cell r="E21">
            <v>16573</v>
          </cell>
          <cell r="F21">
            <v>14281</v>
          </cell>
          <cell r="G21">
            <v>12831</v>
          </cell>
        </row>
        <row r="22">
          <cell r="A22" t="str">
            <v>22GCH01</v>
          </cell>
          <cell r="B22" t="str">
            <v>GCH01</v>
          </cell>
          <cell r="C22">
            <v>22</v>
          </cell>
          <cell r="D22">
            <v>19.25</v>
          </cell>
          <cell r="E22">
            <v>16608</v>
          </cell>
          <cell r="F22">
            <v>14311</v>
          </cell>
          <cell r="G22">
            <v>12858</v>
          </cell>
        </row>
        <row r="23">
          <cell r="A23" t="str">
            <v>23GCH01</v>
          </cell>
          <cell r="B23" t="str">
            <v>GCH01</v>
          </cell>
          <cell r="C23">
            <v>23</v>
          </cell>
          <cell r="D23">
            <v>19.09</v>
          </cell>
          <cell r="E23">
            <v>16644</v>
          </cell>
          <cell r="F23">
            <v>14342</v>
          </cell>
          <cell r="G23">
            <v>12887</v>
          </cell>
        </row>
        <row r="24">
          <cell r="A24" t="str">
            <v>24GCH01</v>
          </cell>
          <cell r="B24" t="str">
            <v>GCH01</v>
          </cell>
          <cell r="C24">
            <v>24</v>
          </cell>
          <cell r="D24">
            <v>18.940000000000001</v>
          </cell>
          <cell r="E24">
            <v>16682</v>
          </cell>
          <cell r="F24">
            <v>14375</v>
          </cell>
          <cell r="G24">
            <v>12916</v>
          </cell>
        </row>
        <row r="25">
          <cell r="A25" t="str">
            <v>25GCH01</v>
          </cell>
          <cell r="B25" t="str">
            <v>GCH01</v>
          </cell>
          <cell r="C25">
            <v>25</v>
          </cell>
          <cell r="D25">
            <v>18.78</v>
          </cell>
          <cell r="E25">
            <v>16720</v>
          </cell>
          <cell r="F25">
            <v>14408</v>
          </cell>
          <cell r="G25">
            <v>12946</v>
          </cell>
        </row>
        <row r="26">
          <cell r="A26" t="str">
            <v>26GCH01</v>
          </cell>
          <cell r="B26" t="str">
            <v>GCH01</v>
          </cell>
          <cell r="C26">
            <v>26</v>
          </cell>
          <cell r="D26">
            <v>18.62</v>
          </cell>
          <cell r="E26">
            <v>16761</v>
          </cell>
          <cell r="F26">
            <v>14443</v>
          </cell>
          <cell r="G26">
            <v>12977</v>
          </cell>
        </row>
        <row r="27">
          <cell r="A27" t="str">
            <v>27GCH01</v>
          </cell>
          <cell r="B27" t="str">
            <v>GCH01</v>
          </cell>
          <cell r="C27">
            <v>27</v>
          </cell>
          <cell r="D27">
            <v>18.47</v>
          </cell>
          <cell r="E27">
            <v>16803</v>
          </cell>
          <cell r="F27">
            <v>14479</v>
          </cell>
          <cell r="G27">
            <v>13009</v>
          </cell>
        </row>
        <row r="28">
          <cell r="A28" t="str">
            <v>28GCH01</v>
          </cell>
          <cell r="B28" t="str">
            <v>GCH01</v>
          </cell>
          <cell r="C28">
            <v>28</v>
          </cell>
          <cell r="D28">
            <v>18.309999999999999</v>
          </cell>
          <cell r="E28">
            <v>16846</v>
          </cell>
          <cell r="F28">
            <v>14516</v>
          </cell>
          <cell r="G28">
            <v>13043</v>
          </cell>
        </row>
        <row r="29">
          <cell r="A29" t="str">
            <v>29GCH01</v>
          </cell>
          <cell r="B29" t="str">
            <v>GCH01</v>
          </cell>
          <cell r="C29">
            <v>29</v>
          </cell>
          <cell r="D29">
            <v>18.149999999999999</v>
          </cell>
          <cell r="E29">
            <v>16891</v>
          </cell>
          <cell r="F29">
            <v>14555</v>
          </cell>
          <cell r="G29">
            <v>13078</v>
          </cell>
        </row>
        <row r="30">
          <cell r="A30" t="str">
            <v>30GCH01</v>
          </cell>
          <cell r="B30" t="str">
            <v>GCH01</v>
          </cell>
          <cell r="C30">
            <v>30</v>
          </cell>
          <cell r="D30">
            <v>18</v>
          </cell>
          <cell r="E30">
            <v>16937</v>
          </cell>
          <cell r="F30">
            <v>14595</v>
          </cell>
          <cell r="G30">
            <v>13114</v>
          </cell>
        </row>
        <row r="31">
          <cell r="A31" t="str">
            <v>31GCH01</v>
          </cell>
          <cell r="B31" t="str">
            <v>GCH01</v>
          </cell>
          <cell r="C31">
            <v>31</v>
          </cell>
          <cell r="D31">
            <v>17.84</v>
          </cell>
          <cell r="E31">
            <v>16986</v>
          </cell>
          <cell r="F31">
            <v>14637</v>
          </cell>
          <cell r="G31">
            <v>13151</v>
          </cell>
        </row>
        <row r="32">
          <cell r="A32" t="str">
            <v>32GCH01</v>
          </cell>
          <cell r="B32" t="str">
            <v>GCH01</v>
          </cell>
          <cell r="C32">
            <v>32</v>
          </cell>
          <cell r="D32">
            <v>17.68</v>
          </cell>
          <cell r="E32">
            <v>17037</v>
          </cell>
          <cell r="F32">
            <v>14681</v>
          </cell>
          <cell r="G32">
            <v>13191</v>
          </cell>
        </row>
        <row r="33">
          <cell r="A33" t="str">
            <v>33GCH01</v>
          </cell>
          <cell r="B33" t="str">
            <v>GCH01</v>
          </cell>
          <cell r="C33">
            <v>33</v>
          </cell>
          <cell r="D33">
            <v>17.52</v>
          </cell>
          <cell r="E33">
            <v>17089</v>
          </cell>
          <cell r="F33">
            <v>14726</v>
          </cell>
          <cell r="G33">
            <v>13231</v>
          </cell>
        </row>
        <row r="34">
          <cell r="A34" t="str">
            <v>34GCH01</v>
          </cell>
          <cell r="B34" t="str">
            <v>GCH01</v>
          </cell>
          <cell r="C34">
            <v>34</v>
          </cell>
          <cell r="D34">
            <v>17.37</v>
          </cell>
          <cell r="E34">
            <v>17143</v>
          </cell>
          <cell r="F34">
            <v>14772</v>
          </cell>
          <cell r="G34">
            <v>13273</v>
          </cell>
        </row>
        <row r="35">
          <cell r="A35" t="str">
            <v>35GCH01</v>
          </cell>
          <cell r="B35" t="str">
            <v>GCH01</v>
          </cell>
          <cell r="C35">
            <v>35</v>
          </cell>
          <cell r="D35">
            <v>17.21</v>
          </cell>
          <cell r="E35">
            <v>17198</v>
          </cell>
          <cell r="F35">
            <v>14820</v>
          </cell>
          <cell r="G35">
            <v>13316</v>
          </cell>
        </row>
        <row r="36">
          <cell r="A36" t="str">
            <v>36GCH01</v>
          </cell>
          <cell r="B36" t="str">
            <v>GCH01</v>
          </cell>
          <cell r="C36">
            <v>36</v>
          </cell>
          <cell r="D36">
            <v>17.03</v>
          </cell>
          <cell r="E36">
            <v>17255</v>
          </cell>
          <cell r="F36">
            <v>14869</v>
          </cell>
          <cell r="G36">
            <v>13360</v>
          </cell>
        </row>
        <row r="37">
          <cell r="A37" t="str">
            <v>37GCH01</v>
          </cell>
          <cell r="B37" t="str">
            <v>GCH01</v>
          </cell>
          <cell r="C37">
            <v>37</v>
          </cell>
          <cell r="D37">
            <v>16.84</v>
          </cell>
          <cell r="E37">
            <v>17314</v>
          </cell>
          <cell r="F37">
            <v>14919</v>
          </cell>
          <cell r="G37">
            <v>13405</v>
          </cell>
        </row>
        <row r="38">
          <cell r="A38" t="str">
            <v>38GCH01</v>
          </cell>
          <cell r="B38" t="str">
            <v>GCH01</v>
          </cell>
          <cell r="C38">
            <v>38</v>
          </cell>
          <cell r="D38">
            <v>16.66</v>
          </cell>
          <cell r="E38">
            <v>17373</v>
          </cell>
          <cell r="F38">
            <v>14970</v>
          </cell>
          <cell r="G38">
            <v>13451</v>
          </cell>
        </row>
        <row r="39">
          <cell r="A39" t="str">
            <v>39GCH01</v>
          </cell>
          <cell r="B39" t="str">
            <v>GCH01</v>
          </cell>
          <cell r="C39">
            <v>39</v>
          </cell>
          <cell r="D39">
            <v>16.48</v>
          </cell>
          <cell r="E39">
            <v>17433</v>
          </cell>
          <cell r="F39">
            <v>15022</v>
          </cell>
          <cell r="G39">
            <v>13498</v>
          </cell>
        </row>
        <row r="40">
          <cell r="A40" t="str">
            <v>40GCH01</v>
          </cell>
          <cell r="B40" t="str">
            <v>GCH01</v>
          </cell>
          <cell r="C40">
            <v>40</v>
          </cell>
          <cell r="D40">
            <v>16.29</v>
          </cell>
          <cell r="E40">
            <v>17493</v>
          </cell>
          <cell r="F40">
            <v>15074</v>
          </cell>
          <cell r="G40">
            <v>13544</v>
          </cell>
        </row>
        <row r="41">
          <cell r="A41" t="str">
            <v>5GCH02</v>
          </cell>
          <cell r="B41" t="str">
            <v>GCH02</v>
          </cell>
          <cell r="C41">
            <v>5</v>
          </cell>
          <cell r="D41">
            <v>20.74</v>
          </cell>
          <cell r="E41">
            <v>17441</v>
          </cell>
          <cell r="F41">
            <v>14564</v>
          </cell>
          <cell r="G41">
            <v>13029</v>
          </cell>
        </row>
        <row r="42">
          <cell r="A42" t="str">
            <v>6GCH02</v>
          </cell>
          <cell r="B42" t="str">
            <v>GCH02</v>
          </cell>
          <cell r="C42">
            <v>6</v>
          </cell>
          <cell r="D42">
            <v>20.59</v>
          </cell>
          <cell r="E42">
            <v>17477</v>
          </cell>
          <cell r="F42">
            <v>14594</v>
          </cell>
          <cell r="G42">
            <v>13056</v>
          </cell>
        </row>
        <row r="43">
          <cell r="A43" t="str">
            <v>7GCH02</v>
          </cell>
          <cell r="B43" t="str">
            <v>GCH02</v>
          </cell>
          <cell r="C43">
            <v>7</v>
          </cell>
          <cell r="D43">
            <v>20.440000000000001</v>
          </cell>
          <cell r="E43">
            <v>17514</v>
          </cell>
          <cell r="F43">
            <v>14625</v>
          </cell>
          <cell r="G43">
            <v>13083</v>
          </cell>
        </row>
        <row r="44">
          <cell r="A44" t="str">
            <v>8GCH02</v>
          </cell>
          <cell r="B44" t="str">
            <v>GCH02</v>
          </cell>
          <cell r="C44">
            <v>8</v>
          </cell>
          <cell r="D44">
            <v>20.29</v>
          </cell>
          <cell r="E44">
            <v>17550</v>
          </cell>
          <cell r="F44">
            <v>14655</v>
          </cell>
          <cell r="G44">
            <v>13110</v>
          </cell>
        </row>
        <row r="45">
          <cell r="A45" t="str">
            <v>9GCH02</v>
          </cell>
          <cell r="B45" t="str">
            <v>GCH02</v>
          </cell>
          <cell r="C45">
            <v>9</v>
          </cell>
          <cell r="D45">
            <v>20.14</v>
          </cell>
          <cell r="E45">
            <v>17586</v>
          </cell>
          <cell r="F45">
            <v>14685</v>
          </cell>
          <cell r="G45">
            <v>13137</v>
          </cell>
        </row>
        <row r="46">
          <cell r="A46" t="str">
            <v>10GCH02</v>
          </cell>
          <cell r="B46" t="str">
            <v>GCH02</v>
          </cell>
          <cell r="C46">
            <v>10</v>
          </cell>
          <cell r="D46">
            <v>20</v>
          </cell>
          <cell r="E46">
            <v>17622</v>
          </cell>
          <cell r="F46">
            <v>14715</v>
          </cell>
          <cell r="G46">
            <v>13164</v>
          </cell>
        </row>
        <row r="47">
          <cell r="A47" t="str">
            <v>11GCH02</v>
          </cell>
          <cell r="B47" t="str">
            <v>GCH02</v>
          </cell>
          <cell r="C47">
            <v>11</v>
          </cell>
          <cell r="D47">
            <v>19.850000000000001</v>
          </cell>
          <cell r="E47">
            <v>17658</v>
          </cell>
          <cell r="F47">
            <v>14745</v>
          </cell>
          <cell r="G47">
            <v>13190</v>
          </cell>
        </row>
        <row r="48">
          <cell r="A48" t="str">
            <v>12GCH02</v>
          </cell>
          <cell r="B48" t="str">
            <v>GCH02</v>
          </cell>
          <cell r="C48">
            <v>12</v>
          </cell>
          <cell r="D48">
            <v>19.7</v>
          </cell>
          <cell r="E48">
            <v>17693</v>
          </cell>
          <cell r="F48">
            <v>14774</v>
          </cell>
          <cell r="G48">
            <v>13217</v>
          </cell>
        </row>
        <row r="49">
          <cell r="A49" t="str">
            <v>13GCH02</v>
          </cell>
          <cell r="B49" t="str">
            <v>GCH02</v>
          </cell>
          <cell r="C49">
            <v>13</v>
          </cell>
          <cell r="D49">
            <v>19.55</v>
          </cell>
          <cell r="E49">
            <v>17729</v>
          </cell>
          <cell r="F49">
            <v>14804</v>
          </cell>
          <cell r="G49">
            <v>13243</v>
          </cell>
        </row>
        <row r="50">
          <cell r="A50" t="str">
            <v>14GCH02</v>
          </cell>
          <cell r="B50" t="str">
            <v>GCH02</v>
          </cell>
          <cell r="C50">
            <v>14</v>
          </cell>
          <cell r="D50">
            <v>19.399999999999999</v>
          </cell>
          <cell r="E50">
            <v>17763</v>
          </cell>
          <cell r="F50">
            <v>14833</v>
          </cell>
          <cell r="G50">
            <v>13269</v>
          </cell>
        </row>
        <row r="51">
          <cell r="A51" t="str">
            <v>15GCH02</v>
          </cell>
          <cell r="B51" t="str">
            <v>GCH02</v>
          </cell>
          <cell r="C51">
            <v>15</v>
          </cell>
          <cell r="D51">
            <v>19.25</v>
          </cell>
          <cell r="E51">
            <v>17798</v>
          </cell>
          <cell r="F51">
            <v>14862</v>
          </cell>
          <cell r="G51">
            <v>13295</v>
          </cell>
        </row>
        <row r="52">
          <cell r="A52" t="str">
            <v>16GCH02</v>
          </cell>
          <cell r="B52" t="str">
            <v>GCH02</v>
          </cell>
          <cell r="C52">
            <v>16</v>
          </cell>
          <cell r="D52">
            <v>19.11</v>
          </cell>
          <cell r="E52">
            <v>17833</v>
          </cell>
          <cell r="F52">
            <v>14891</v>
          </cell>
          <cell r="G52">
            <v>13322</v>
          </cell>
        </row>
        <row r="53">
          <cell r="A53" t="str">
            <v>17GCH02</v>
          </cell>
          <cell r="B53" t="str">
            <v>GCH02</v>
          </cell>
          <cell r="C53">
            <v>17</v>
          </cell>
          <cell r="D53">
            <v>18.96</v>
          </cell>
          <cell r="E53">
            <v>17869</v>
          </cell>
          <cell r="F53">
            <v>14921</v>
          </cell>
          <cell r="G53">
            <v>13348</v>
          </cell>
        </row>
        <row r="54">
          <cell r="A54" t="str">
            <v>18GCH02</v>
          </cell>
          <cell r="B54" t="str">
            <v>GCH02</v>
          </cell>
          <cell r="C54">
            <v>18</v>
          </cell>
          <cell r="D54">
            <v>18.809999999999999</v>
          </cell>
          <cell r="E54">
            <v>17905</v>
          </cell>
          <cell r="F54">
            <v>14951</v>
          </cell>
          <cell r="G54">
            <v>13375</v>
          </cell>
        </row>
        <row r="55">
          <cell r="A55" t="str">
            <v>19GCH02</v>
          </cell>
          <cell r="B55" t="str">
            <v>GCH02</v>
          </cell>
          <cell r="C55">
            <v>19</v>
          </cell>
          <cell r="D55">
            <v>18.66</v>
          </cell>
          <cell r="E55">
            <v>17941</v>
          </cell>
          <cell r="F55">
            <v>14981</v>
          </cell>
          <cell r="G55">
            <v>13402</v>
          </cell>
        </row>
        <row r="56">
          <cell r="A56" t="str">
            <v>20GCH02</v>
          </cell>
          <cell r="B56" t="str">
            <v>GCH02</v>
          </cell>
          <cell r="C56">
            <v>20</v>
          </cell>
          <cell r="D56">
            <v>18.510000000000002</v>
          </cell>
          <cell r="E56">
            <v>17978</v>
          </cell>
          <cell r="F56">
            <v>15012</v>
          </cell>
          <cell r="G56">
            <v>13429</v>
          </cell>
        </row>
        <row r="57">
          <cell r="A57" t="str">
            <v>21GCH02</v>
          </cell>
          <cell r="B57" t="str">
            <v>GCH02</v>
          </cell>
          <cell r="C57">
            <v>21</v>
          </cell>
          <cell r="D57">
            <v>18.36</v>
          </cell>
          <cell r="E57">
            <v>18015</v>
          </cell>
          <cell r="F57">
            <v>15043</v>
          </cell>
          <cell r="G57">
            <v>13457</v>
          </cell>
        </row>
        <row r="58">
          <cell r="A58" t="str">
            <v>22GCH02</v>
          </cell>
          <cell r="B58" t="str">
            <v>GCH02</v>
          </cell>
          <cell r="C58">
            <v>22</v>
          </cell>
          <cell r="D58">
            <v>18.22</v>
          </cell>
          <cell r="E58">
            <v>18053</v>
          </cell>
          <cell r="F58">
            <v>15075</v>
          </cell>
          <cell r="G58">
            <v>13486</v>
          </cell>
        </row>
        <row r="59">
          <cell r="A59" t="str">
            <v>23GCH02</v>
          </cell>
          <cell r="B59" t="str">
            <v>GCH02</v>
          </cell>
          <cell r="C59">
            <v>23</v>
          </cell>
          <cell r="D59">
            <v>18.07</v>
          </cell>
          <cell r="E59">
            <v>18093</v>
          </cell>
          <cell r="F59">
            <v>15108</v>
          </cell>
          <cell r="G59">
            <v>13515</v>
          </cell>
        </row>
        <row r="60">
          <cell r="A60" t="str">
            <v>24GCH02</v>
          </cell>
          <cell r="B60" t="str">
            <v>GCH02</v>
          </cell>
          <cell r="C60">
            <v>24</v>
          </cell>
          <cell r="D60">
            <v>17.920000000000002</v>
          </cell>
          <cell r="E60">
            <v>18133</v>
          </cell>
          <cell r="F60">
            <v>15142</v>
          </cell>
          <cell r="G60">
            <v>13546</v>
          </cell>
        </row>
        <row r="61">
          <cell r="A61" t="str">
            <v>25GCH02</v>
          </cell>
          <cell r="B61" t="str">
            <v>GCH02</v>
          </cell>
          <cell r="C61">
            <v>25</v>
          </cell>
          <cell r="D61">
            <v>17.77</v>
          </cell>
          <cell r="E61">
            <v>18175</v>
          </cell>
          <cell r="F61">
            <v>15177</v>
          </cell>
          <cell r="G61">
            <v>13577</v>
          </cell>
        </row>
        <row r="62">
          <cell r="A62" t="str">
            <v>26GCH02</v>
          </cell>
          <cell r="B62" t="str">
            <v>GCH02</v>
          </cell>
          <cell r="C62">
            <v>26</v>
          </cell>
          <cell r="D62">
            <v>17.62</v>
          </cell>
          <cell r="E62">
            <v>18220</v>
          </cell>
          <cell r="F62">
            <v>15214</v>
          </cell>
          <cell r="G62">
            <v>13610</v>
          </cell>
        </row>
        <row r="63">
          <cell r="A63" t="str">
            <v>27GCH02</v>
          </cell>
          <cell r="B63" t="str">
            <v>GCH02</v>
          </cell>
          <cell r="C63">
            <v>27</v>
          </cell>
          <cell r="D63">
            <v>17.47</v>
          </cell>
          <cell r="E63">
            <v>18265</v>
          </cell>
          <cell r="F63">
            <v>15252</v>
          </cell>
          <cell r="G63">
            <v>13644</v>
          </cell>
        </row>
        <row r="64">
          <cell r="A64" t="str">
            <v>28GCH02</v>
          </cell>
          <cell r="B64" t="str">
            <v>GCH02</v>
          </cell>
          <cell r="C64">
            <v>28</v>
          </cell>
          <cell r="D64">
            <v>17.329999999999998</v>
          </cell>
          <cell r="E64">
            <v>18312</v>
          </cell>
          <cell r="F64">
            <v>15291</v>
          </cell>
          <cell r="G64">
            <v>13679</v>
          </cell>
        </row>
        <row r="65">
          <cell r="A65" t="str">
            <v>29GCH02</v>
          </cell>
          <cell r="B65" t="str">
            <v>GCH02</v>
          </cell>
          <cell r="C65">
            <v>29</v>
          </cell>
          <cell r="D65">
            <v>17.18</v>
          </cell>
          <cell r="E65">
            <v>18361</v>
          </cell>
          <cell r="F65">
            <v>15332</v>
          </cell>
          <cell r="G65">
            <v>13716</v>
          </cell>
        </row>
        <row r="66">
          <cell r="A66" t="str">
            <v>30GCH02</v>
          </cell>
          <cell r="B66" t="str">
            <v>GCH02</v>
          </cell>
          <cell r="C66">
            <v>30</v>
          </cell>
          <cell r="D66">
            <v>17.03</v>
          </cell>
          <cell r="E66">
            <v>18411</v>
          </cell>
          <cell r="F66">
            <v>15374</v>
          </cell>
          <cell r="G66">
            <v>13754</v>
          </cell>
        </row>
        <row r="67">
          <cell r="A67" t="str">
            <v>31GCH02</v>
          </cell>
          <cell r="B67" t="str">
            <v>GCH02</v>
          </cell>
          <cell r="C67">
            <v>31</v>
          </cell>
          <cell r="D67">
            <v>16.88</v>
          </cell>
          <cell r="E67">
            <v>18465</v>
          </cell>
          <cell r="F67">
            <v>15419</v>
          </cell>
          <cell r="G67">
            <v>13793</v>
          </cell>
        </row>
        <row r="68">
          <cell r="A68" t="str">
            <v>32GCH02</v>
          </cell>
          <cell r="B68" t="str">
            <v>GCH02</v>
          </cell>
          <cell r="C68">
            <v>32</v>
          </cell>
          <cell r="D68">
            <v>16.73</v>
          </cell>
          <cell r="E68">
            <v>18519</v>
          </cell>
          <cell r="F68">
            <v>15464</v>
          </cell>
          <cell r="G68">
            <v>13834</v>
          </cell>
        </row>
        <row r="69">
          <cell r="A69" t="str">
            <v>33GCH02</v>
          </cell>
          <cell r="B69" t="str">
            <v>GCH02</v>
          </cell>
          <cell r="C69">
            <v>33</v>
          </cell>
          <cell r="D69">
            <v>16.579999999999998</v>
          </cell>
          <cell r="E69">
            <v>18577</v>
          </cell>
          <cell r="F69">
            <v>15512</v>
          </cell>
          <cell r="G69">
            <v>13877</v>
          </cell>
        </row>
        <row r="70">
          <cell r="A70" t="str">
            <v>34GCH02</v>
          </cell>
          <cell r="B70" t="str">
            <v>GCH02</v>
          </cell>
          <cell r="C70">
            <v>34</v>
          </cell>
          <cell r="D70">
            <v>16.440000000000001</v>
          </cell>
          <cell r="E70">
            <v>18635</v>
          </cell>
          <cell r="F70">
            <v>15561</v>
          </cell>
          <cell r="G70">
            <v>13920</v>
          </cell>
        </row>
        <row r="71">
          <cell r="A71" t="str">
            <v>35GCH02</v>
          </cell>
          <cell r="B71" t="str">
            <v>GCH02</v>
          </cell>
          <cell r="C71">
            <v>35</v>
          </cell>
          <cell r="D71">
            <v>16.29</v>
          </cell>
          <cell r="E71">
            <v>18695</v>
          </cell>
          <cell r="F71">
            <v>15611</v>
          </cell>
          <cell r="G71">
            <v>13966</v>
          </cell>
        </row>
        <row r="72">
          <cell r="A72" t="str">
            <v>36GCH02</v>
          </cell>
          <cell r="B72" t="str">
            <v>GCH02</v>
          </cell>
          <cell r="C72">
            <v>36</v>
          </cell>
          <cell r="D72">
            <v>16.14</v>
          </cell>
          <cell r="E72">
            <v>18757</v>
          </cell>
          <cell r="F72">
            <v>15663</v>
          </cell>
          <cell r="G72">
            <v>14012</v>
          </cell>
        </row>
        <row r="73">
          <cell r="A73" t="str">
            <v>37GCH02</v>
          </cell>
          <cell r="B73" t="str">
            <v>GCH02</v>
          </cell>
          <cell r="C73">
            <v>37</v>
          </cell>
          <cell r="D73">
            <v>15.99</v>
          </cell>
          <cell r="E73">
            <v>18820</v>
          </cell>
          <cell r="F73">
            <v>15716</v>
          </cell>
          <cell r="G73">
            <v>14060</v>
          </cell>
        </row>
        <row r="74">
          <cell r="A74" t="str">
            <v>38GCH02</v>
          </cell>
          <cell r="B74" t="str">
            <v>GCH02</v>
          </cell>
          <cell r="C74">
            <v>38</v>
          </cell>
          <cell r="D74">
            <v>15.84</v>
          </cell>
          <cell r="E74">
            <v>18885</v>
          </cell>
          <cell r="F74">
            <v>15769</v>
          </cell>
          <cell r="G74">
            <v>14108</v>
          </cell>
        </row>
        <row r="75">
          <cell r="A75" t="str">
            <v>39GCH02</v>
          </cell>
          <cell r="B75" t="str">
            <v>GCH02</v>
          </cell>
          <cell r="C75">
            <v>39</v>
          </cell>
          <cell r="D75">
            <v>15.69</v>
          </cell>
          <cell r="E75">
            <v>18950</v>
          </cell>
          <cell r="F75">
            <v>15824</v>
          </cell>
          <cell r="G75">
            <v>14156</v>
          </cell>
        </row>
        <row r="76">
          <cell r="A76" t="str">
            <v>40GCH02</v>
          </cell>
          <cell r="B76" t="str">
            <v>GCH02</v>
          </cell>
          <cell r="C76">
            <v>40</v>
          </cell>
          <cell r="D76">
            <v>15.55</v>
          </cell>
          <cell r="E76">
            <v>19015</v>
          </cell>
          <cell r="F76">
            <v>15878</v>
          </cell>
          <cell r="G76">
            <v>14205</v>
          </cell>
        </row>
        <row r="77">
          <cell r="A77" t="str">
            <v>5GCH04</v>
          </cell>
          <cell r="B77" t="str">
            <v>GCH04</v>
          </cell>
          <cell r="C77">
            <v>5</v>
          </cell>
          <cell r="D77">
            <v>23.48</v>
          </cell>
          <cell r="E77">
            <v>16162</v>
          </cell>
          <cell r="F77">
            <v>13294</v>
          </cell>
          <cell r="G77">
            <v>12317</v>
          </cell>
        </row>
        <row r="78">
          <cell r="A78" t="str">
            <v>6GCH04</v>
          </cell>
          <cell r="B78" t="str">
            <v>GCH04</v>
          </cell>
          <cell r="C78">
            <v>6</v>
          </cell>
          <cell r="D78">
            <v>23.31</v>
          </cell>
          <cell r="E78">
            <v>16196</v>
          </cell>
          <cell r="F78">
            <v>13322</v>
          </cell>
          <cell r="G78">
            <v>12343</v>
          </cell>
        </row>
        <row r="79">
          <cell r="A79" t="str">
            <v>7GCH04</v>
          </cell>
          <cell r="B79" t="str">
            <v>GCH04</v>
          </cell>
          <cell r="C79">
            <v>7</v>
          </cell>
          <cell r="D79">
            <v>23.14</v>
          </cell>
          <cell r="E79">
            <v>16230</v>
          </cell>
          <cell r="F79">
            <v>13350</v>
          </cell>
          <cell r="G79">
            <v>12368</v>
          </cell>
        </row>
        <row r="80">
          <cell r="A80" t="str">
            <v>8GCH04</v>
          </cell>
          <cell r="B80" t="str">
            <v>GCH04</v>
          </cell>
          <cell r="C80">
            <v>8</v>
          </cell>
          <cell r="D80">
            <v>22.97</v>
          </cell>
          <cell r="E80">
            <v>16264</v>
          </cell>
          <cell r="F80">
            <v>13377</v>
          </cell>
          <cell r="G80">
            <v>12394</v>
          </cell>
        </row>
        <row r="81">
          <cell r="A81" t="str">
            <v>9GCH04</v>
          </cell>
          <cell r="B81" t="str">
            <v>GCH04</v>
          </cell>
          <cell r="C81">
            <v>9</v>
          </cell>
          <cell r="D81">
            <v>22.81</v>
          </cell>
          <cell r="E81">
            <v>16297</v>
          </cell>
          <cell r="F81">
            <v>13405</v>
          </cell>
          <cell r="G81">
            <v>12419</v>
          </cell>
        </row>
        <row r="82">
          <cell r="A82" t="str">
            <v>10GCH04</v>
          </cell>
          <cell r="B82" t="str">
            <v>GCH04</v>
          </cell>
          <cell r="C82">
            <v>10</v>
          </cell>
          <cell r="D82">
            <v>22.64</v>
          </cell>
          <cell r="E82">
            <v>16330</v>
          </cell>
          <cell r="F82">
            <v>13432</v>
          </cell>
          <cell r="G82">
            <v>12445</v>
          </cell>
        </row>
        <row r="83">
          <cell r="A83" t="str">
            <v>11GCH04</v>
          </cell>
          <cell r="B83" t="str">
            <v>GCH04</v>
          </cell>
          <cell r="C83">
            <v>11</v>
          </cell>
          <cell r="D83">
            <v>22.47</v>
          </cell>
          <cell r="E83">
            <v>16364</v>
          </cell>
          <cell r="F83">
            <v>13459</v>
          </cell>
          <cell r="G83">
            <v>12470</v>
          </cell>
        </row>
        <row r="84">
          <cell r="A84" t="str">
            <v>12GCH04</v>
          </cell>
          <cell r="B84" t="str">
            <v>GCH04</v>
          </cell>
          <cell r="C84">
            <v>12</v>
          </cell>
          <cell r="D84">
            <v>22.3</v>
          </cell>
          <cell r="E84">
            <v>16396</v>
          </cell>
          <cell r="F84">
            <v>13486</v>
          </cell>
          <cell r="G84">
            <v>12495</v>
          </cell>
        </row>
        <row r="85">
          <cell r="A85" t="str">
            <v>13GCH04</v>
          </cell>
          <cell r="B85" t="str">
            <v>GCH04</v>
          </cell>
          <cell r="C85">
            <v>13</v>
          </cell>
          <cell r="D85">
            <v>22.14</v>
          </cell>
          <cell r="E85">
            <v>16428</v>
          </cell>
          <cell r="F85">
            <v>13513</v>
          </cell>
          <cell r="G85">
            <v>12520</v>
          </cell>
        </row>
        <row r="86">
          <cell r="A86" t="str">
            <v>14GCH04</v>
          </cell>
          <cell r="B86" t="str">
            <v>GCH04</v>
          </cell>
          <cell r="C86">
            <v>14</v>
          </cell>
          <cell r="D86">
            <v>21.97</v>
          </cell>
          <cell r="E86">
            <v>16461</v>
          </cell>
          <cell r="F86">
            <v>13540</v>
          </cell>
          <cell r="G86">
            <v>12544</v>
          </cell>
        </row>
        <row r="87">
          <cell r="A87" t="str">
            <v>15GCH04</v>
          </cell>
          <cell r="B87" t="str">
            <v>GCH04</v>
          </cell>
          <cell r="C87">
            <v>15</v>
          </cell>
          <cell r="D87">
            <v>21.8</v>
          </cell>
          <cell r="E87">
            <v>16493</v>
          </cell>
          <cell r="F87">
            <v>13566</v>
          </cell>
          <cell r="G87">
            <v>12569</v>
          </cell>
        </row>
        <row r="88">
          <cell r="A88" t="str">
            <v>16GCH04</v>
          </cell>
          <cell r="B88" t="str">
            <v>GCH04</v>
          </cell>
          <cell r="C88">
            <v>16</v>
          </cell>
          <cell r="D88">
            <v>21.63</v>
          </cell>
          <cell r="E88">
            <v>16526</v>
          </cell>
          <cell r="F88">
            <v>13593</v>
          </cell>
          <cell r="G88">
            <v>12594</v>
          </cell>
        </row>
        <row r="89">
          <cell r="A89" t="str">
            <v>17GCH04</v>
          </cell>
          <cell r="B89" t="str">
            <v>GCH04</v>
          </cell>
          <cell r="C89">
            <v>17</v>
          </cell>
          <cell r="D89">
            <v>21.46</v>
          </cell>
          <cell r="E89">
            <v>16559</v>
          </cell>
          <cell r="F89">
            <v>13620</v>
          </cell>
          <cell r="G89">
            <v>12619</v>
          </cell>
        </row>
        <row r="90">
          <cell r="A90" t="str">
            <v>18GCH04</v>
          </cell>
          <cell r="B90" t="str">
            <v>GCH04</v>
          </cell>
          <cell r="C90">
            <v>18</v>
          </cell>
          <cell r="D90">
            <v>21.3</v>
          </cell>
          <cell r="E90">
            <v>16591</v>
          </cell>
          <cell r="F90">
            <v>13647</v>
          </cell>
          <cell r="G90">
            <v>12644</v>
          </cell>
        </row>
        <row r="91">
          <cell r="A91" t="str">
            <v>19GCH04</v>
          </cell>
          <cell r="B91" t="str">
            <v>GCH04</v>
          </cell>
          <cell r="C91">
            <v>19</v>
          </cell>
          <cell r="D91">
            <v>21.13</v>
          </cell>
          <cell r="E91">
            <v>16625</v>
          </cell>
          <cell r="F91">
            <v>13675</v>
          </cell>
          <cell r="G91">
            <v>12670</v>
          </cell>
        </row>
        <row r="92">
          <cell r="A92" t="str">
            <v>20GCH04</v>
          </cell>
          <cell r="B92" t="str">
            <v>GCH04</v>
          </cell>
          <cell r="C92">
            <v>20</v>
          </cell>
          <cell r="D92">
            <v>20.96</v>
          </cell>
          <cell r="E92">
            <v>16659</v>
          </cell>
          <cell r="F92">
            <v>13703</v>
          </cell>
          <cell r="G92">
            <v>12696</v>
          </cell>
        </row>
        <row r="93">
          <cell r="A93" t="str">
            <v>21GCH04</v>
          </cell>
          <cell r="B93" t="str">
            <v>GCH04</v>
          </cell>
          <cell r="C93">
            <v>21</v>
          </cell>
          <cell r="D93">
            <v>20.79</v>
          </cell>
          <cell r="E93">
            <v>16694</v>
          </cell>
          <cell r="F93">
            <v>13731</v>
          </cell>
          <cell r="G93">
            <v>12722</v>
          </cell>
        </row>
        <row r="94">
          <cell r="A94" t="str">
            <v>22GCH04</v>
          </cell>
          <cell r="B94" t="str">
            <v>GCH04</v>
          </cell>
          <cell r="C94">
            <v>22</v>
          </cell>
          <cell r="D94">
            <v>20.62</v>
          </cell>
          <cell r="E94">
            <v>16730</v>
          </cell>
          <cell r="F94">
            <v>13761</v>
          </cell>
          <cell r="G94">
            <v>12749</v>
          </cell>
        </row>
        <row r="95">
          <cell r="A95" t="str">
            <v>23GCH04</v>
          </cell>
          <cell r="B95" t="str">
            <v>GCH04</v>
          </cell>
          <cell r="C95">
            <v>23</v>
          </cell>
          <cell r="D95">
            <v>20.46</v>
          </cell>
          <cell r="E95">
            <v>16766</v>
          </cell>
          <cell r="F95">
            <v>13791</v>
          </cell>
          <cell r="G95">
            <v>12777</v>
          </cell>
        </row>
        <row r="96">
          <cell r="A96" t="str">
            <v>24GCH04</v>
          </cell>
          <cell r="B96" t="str">
            <v>GCH04</v>
          </cell>
          <cell r="C96">
            <v>24</v>
          </cell>
          <cell r="D96">
            <v>20.29</v>
          </cell>
          <cell r="E96">
            <v>16804</v>
          </cell>
          <cell r="F96">
            <v>13822</v>
          </cell>
          <cell r="G96">
            <v>12806</v>
          </cell>
        </row>
        <row r="97">
          <cell r="A97" t="str">
            <v>25GCH04</v>
          </cell>
          <cell r="B97" t="str">
            <v>GCH04</v>
          </cell>
          <cell r="C97">
            <v>25</v>
          </cell>
          <cell r="D97">
            <v>20.12</v>
          </cell>
          <cell r="E97">
            <v>16844</v>
          </cell>
          <cell r="F97">
            <v>13854</v>
          </cell>
          <cell r="G97">
            <v>12836</v>
          </cell>
        </row>
        <row r="98">
          <cell r="A98" t="str">
            <v>26GCH04</v>
          </cell>
          <cell r="B98" t="str">
            <v>GCH04</v>
          </cell>
          <cell r="C98">
            <v>26</v>
          </cell>
          <cell r="D98">
            <v>19.95</v>
          </cell>
          <cell r="E98">
            <v>16884</v>
          </cell>
          <cell r="F98">
            <v>13887</v>
          </cell>
          <cell r="G98">
            <v>12867</v>
          </cell>
        </row>
        <row r="99">
          <cell r="A99" t="str">
            <v>27GCH04</v>
          </cell>
          <cell r="B99" t="str">
            <v>GCH04</v>
          </cell>
          <cell r="C99">
            <v>27</v>
          </cell>
          <cell r="D99">
            <v>19.78</v>
          </cell>
          <cell r="E99">
            <v>16926</v>
          </cell>
          <cell r="F99">
            <v>13922</v>
          </cell>
          <cell r="G99">
            <v>12899</v>
          </cell>
        </row>
        <row r="100">
          <cell r="A100" t="str">
            <v>28GCH04</v>
          </cell>
          <cell r="B100" t="str">
            <v>GCH04</v>
          </cell>
          <cell r="C100">
            <v>28</v>
          </cell>
          <cell r="D100">
            <v>19.62</v>
          </cell>
          <cell r="E100">
            <v>16970</v>
          </cell>
          <cell r="F100">
            <v>13958</v>
          </cell>
          <cell r="G100">
            <v>12932</v>
          </cell>
        </row>
        <row r="101">
          <cell r="A101" t="str">
            <v>29GCH04</v>
          </cell>
          <cell r="B101" t="str">
            <v>GCH04</v>
          </cell>
          <cell r="C101">
            <v>29</v>
          </cell>
          <cell r="D101">
            <v>19.45</v>
          </cell>
          <cell r="E101">
            <v>17014</v>
          </cell>
          <cell r="F101">
            <v>13995</v>
          </cell>
          <cell r="G101">
            <v>12966</v>
          </cell>
        </row>
        <row r="102">
          <cell r="A102" t="str">
            <v>30GCH04</v>
          </cell>
          <cell r="B102" t="str">
            <v>GCH04</v>
          </cell>
          <cell r="C102">
            <v>30</v>
          </cell>
          <cell r="D102">
            <v>19.28</v>
          </cell>
          <cell r="E102">
            <v>17062</v>
          </cell>
          <cell r="F102">
            <v>14034</v>
          </cell>
          <cell r="G102">
            <v>13002</v>
          </cell>
        </row>
        <row r="103">
          <cell r="A103" t="str">
            <v>31GCH04</v>
          </cell>
          <cell r="B103" t="str">
            <v>GCH04</v>
          </cell>
          <cell r="C103">
            <v>31</v>
          </cell>
          <cell r="D103">
            <v>19.11</v>
          </cell>
          <cell r="E103">
            <v>17111</v>
          </cell>
          <cell r="F103">
            <v>14074</v>
          </cell>
          <cell r="G103">
            <v>13040</v>
          </cell>
        </row>
        <row r="104">
          <cell r="A104" t="str">
            <v>32GCH04</v>
          </cell>
          <cell r="B104" t="str">
            <v>GCH04</v>
          </cell>
          <cell r="C104">
            <v>32</v>
          </cell>
          <cell r="D104">
            <v>18.940000000000001</v>
          </cell>
          <cell r="E104">
            <v>17162</v>
          </cell>
          <cell r="F104">
            <v>14116</v>
          </cell>
          <cell r="G104">
            <v>13079</v>
          </cell>
        </row>
        <row r="105">
          <cell r="A105" t="str">
            <v>33GCH04</v>
          </cell>
          <cell r="B105" t="str">
            <v>GCH04</v>
          </cell>
          <cell r="C105">
            <v>33</v>
          </cell>
          <cell r="D105">
            <v>18.78</v>
          </cell>
          <cell r="E105">
            <v>17214</v>
          </cell>
          <cell r="F105">
            <v>14160</v>
          </cell>
          <cell r="G105">
            <v>13119</v>
          </cell>
        </row>
        <row r="106">
          <cell r="A106" t="str">
            <v>34GCH04</v>
          </cell>
          <cell r="B106" t="str">
            <v>GCH04</v>
          </cell>
          <cell r="C106">
            <v>34</v>
          </cell>
          <cell r="D106">
            <v>18.61</v>
          </cell>
          <cell r="E106">
            <v>17269</v>
          </cell>
          <cell r="F106">
            <v>14204</v>
          </cell>
          <cell r="G106">
            <v>13160</v>
          </cell>
        </row>
        <row r="107">
          <cell r="A107" t="str">
            <v>35GCH04</v>
          </cell>
          <cell r="B107" t="str">
            <v>GCH04</v>
          </cell>
          <cell r="C107">
            <v>35</v>
          </cell>
          <cell r="D107">
            <v>18.440000000000001</v>
          </cell>
          <cell r="E107">
            <v>17325</v>
          </cell>
          <cell r="F107">
            <v>14250</v>
          </cell>
          <cell r="G107">
            <v>13203</v>
          </cell>
        </row>
        <row r="108">
          <cell r="A108" t="str">
            <v>36GCH04</v>
          </cell>
          <cell r="B108" t="str">
            <v>GCH04</v>
          </cell>
          <cell r="C108">
            <v>36</v>
          </cell>
          <cell r="D108">
            <v>18.27</v>
          </cell>
          <cell r="E108">
            <v>17382</v>
          </cell>
          <cell r="F108">
            <v>14297</v>
          </cell>
          <cell r="G108">
            <v>13247</v>
          </cell>
        </row>
        <row r="109">
          <cell r="A109" t="str">
            <v>37GCH04</v>
          </cell>
          <cell r="B109" t="str">
            <v>GCH04</v>
          </cell>
          <cell r="C109">
            <v>37</v>
          </cell>
          <cell r="D109">
            <v>18.100000000000001</v>
          </cell>
          <cell r="E109">
            <v>17441</v>
          </cell>
          <cell r="F109">
            <v>14346</v>
          </cell>
          <cell r="G109">
            <v>13292</v>
          </cell>
        </row>
        <row r="110">
          <cell r="A110" t="str">
            <v>38GCH04</v>
          </cell>
          <cell r="B110" t="str">
            <v>GCH04</v>
          </cell>
          <cell r="C110">
            <v>38</v>
          </cell>
          <cell r="D110">
            <v>17.940000000000001</v>
          </cell>
          <cell r="E110">
            <v>17501</v>
          </cell>
          <cell r="F110">
            <v>14395</v>
          </cell>
          <cell r="G110">
            <v>13337</v>
          </cell>
        </row>
        <row r="111">
          <cell r="A111" t="str">
            <v>39GCH04</v>
          </cell>
          <cell r="B111" t="str">
            <v>GCH04</v>
          </cell>
          <cell r="C111">
            <v>39</v>
          </cell>
          <cell r="D111">
            <v>17.77</v>
          </cell>
          <cell r="E111">
            <v>17561</v>
          </cell>
          <cell r="F111">
            <v>14444</v>
          </cell>
          <cell r="G111">
            <v>13383</v>
          </cell>
        </row>
        <row r="112">
          <cell r="A112" t="str">
            <v>40GCH04</v>
          </cell>
          <cell r="B112" t="str">
            <v>GCH04</v>
          </cell>
          <cell r="C112">
            <v>40</v>
          </cell>
          <cell r="D112">
            <v>17.600000000000001</v>
          </cell>
          <cell r="E112">
            <v>17622</v>
          </cell>
          <cell r="F112">
            <v>14494</v>
          </cell>
          <cell r="G112">
            <v>13429</v>
          </cell>
        </row>
        <row r="113">
          <cell r="A113" t="str">
            <v>5GCH06</v>
          </cell>
          <cell r="B113" t="str">
            <v>GCH06</v>
          </cell>
          <cell r="C113">
            <v>5</v>
          </cell>
          <cell r="D113">
            <v>24.37</v>
          </cell>
          <cell r="E113">
            <v>15687</v>
          </cell>
          <cell r="F113">
            <v>13100</v>
          </cell>
          <cell r="G113">
            <v>12060</v>
          </cell>
        </row>
        <row r="114">
          <cell r="A114" t="str">
            <v>6GCH06</v>
          </cell>
          <cell r="B114" t="str">
            <v>GCH06</v>
          </cell>
          <cell r="C114">
            <v>6</v>
          </cell>
          <cell r="D114">
            <v>24.2</v>
          </cell>
          <cell r="E114">
            <v>15720</v>
          </cell>
          <cell r="F114">
            <v>13127</v>
          </cell>
          <cell r="G114">
            <v>12085</v>
          </cell>
        </row>
        <row r="115">
          <cell r="A115" t="str">
            <v>7GCH06</v>
          </cell>
          <cell r="B115" t="str">
            <v>GCH06</v>
          </cell>
          <cell r="C115">
            <v>7</v>
          </cell>
          <cell r="D115">
            <v>24.02</v>
          </cell>
          <cell r="E115">
            <v>15752</v>
          </cell>
          <cell r="F115">
            <v>13154</v>
          </cell>
          <cell r="G115">
            <v>12110</v>
          </cell>
        </row>
        <row r="116">
          <cell r="A116" t="str">
            <v>8GCH06</v>
          </cell>
          <cell r="B116" t="str">
            <v>GCH06</v>
          </cell>
          <cell r="C116">
            <v>8</v>
          </cell>
          <cell r="D116">
            <v>23.85</v>
          </cell>
          <cell r="E116">
            <v>15785</v>
          </cell>
          <cell r="F116">
            <v>13182</v>
          </cell>
          <cell r="G116">
            <v>12135</v>
          </cell>
        </row>
        <row r="117">
          <cell r="A117" t="str">
            <v>9GCH06</v>
          </cell>
          <cell r="B117" t="str">
            <v>GCH06</v>
          </cell>
          <cell r="C117">
            <v>9</v>
          </cell>
          <cell r="D117">
            <v>23.67</v>
          </cell>
          <cell r="E117">
            <v>15818</v>
          </cell>
          <cell r="F117">
            <v>13209</v>
          </cell>
          <cell r="G117">
            <v>12160</v>
          </cell>
        </row>
        <row r="118">
          <cell r="A118" t="str">
            <v>10GCH06</v>
          </cell>
          <cell r="B118" t="str">
            <v>GCH06</v>
          </cell>
          <cell r="C118">
            <v>10</v>
          </cell>
          <cell r="D118">
            <v>23.5</v>
          </cell>
          <cell r="E118">
            <v>15850</v>
          </cell>
          <cell r="F118">
            <v>13236</v>
          </cell>
          <cell r="G118">
            <v>12185</v>
          </cell>
        </row>
        <row r="119">
          <cell r="A119" t="str">
            <v>11GCH06</v>
          </cell>
          <cell r="B119" t="str">
            <v>GCH06</v>
          </cell>
          <cell r="C119">
            <v>11</v>
          </cell>
          <cell r="D119">
            <v>23.33</v>
          </cell>
          <cell r="E119">
            <v>15881</v>
          </cell>
          <cell r="F119">
            <v>13262</v>
          </cell>
          <cell r="G119">
            <v>12210</v>
          </cell>
        </row>
        <row r="120">
          <cell r="A120" t="str">
            <v>12GCH06</v>
          </cell>
          <cell r="B120" t="str">
            <v>GCH06</v>
          </cell>
          <cell r="C120">
            <v>12</v>
          </cell>
          <cell r="D120">
            <v>23.15</v>
          </cell>
          <cell r="E120">
            <v>15914</v>
          </cell>
          <cell r="F120">
            <v>13289</v>
          </cell>
          <cell r="G120">
            <v>12234</v>
          </cell>
        </row>
        <row r="121">
          <cell r="A121" t="str">
            <v>13GCH06</v>
          </cell>
          <cell r="B121" t="str">
            <v>GCH06</v>
          </cell>
          <cell r="C121">
            <v>13</v>
          </cell>
          <cell r="D121">
            <v>22.98</v>
          </cell>
          <cell r="E121">
            <v>15945</v>
          </cell>
          <cell r="F121">
            <v>13315</v>
          </cell>
          <cell r="G121">
            <v>12258</v>
          </cell>
        </row>
        <row r="122">
          <cell r="A122" t="str">
            <v>14GCH06</v>
          </cell>
          <cell r="B122" t="str">
            <v>GCH06</v>
          </cell>
          <cell r="C122">
            <v>14</v>
          </cell>
          <cell r="D122">
            <v>22.8</v>
          </cell>
          <cell r="E122">
            <v>15977</v>
          </cell>
          <cell r="F122">
            <v>13342</v>
          </cell>
          <cell r="G122">
            <v>12283</v>
          </cell>
        </row>
        <row r="123">
          <cell r="A123" t="str">
            <v>15GCH06</v>
          </cell>
          <cell r="B123" t="str">
            <v>GCH06</v>
          </cell>
          <cell r="C123">
            <v>15</v>
          </cell>
          <cell r="D123">
            <v>22.63</v>
          </cell>
          <cell r="E123">
            <v>16008</v>
          </cell>
          <cell r="F123">
            <v>13368</v>
          </cell>
          <cell r="G123">
            <v>12307</v>
          </cell>
        </row>
        <row r="124">
          <cell r="A124" t="str">
            <v>16GCH06</v>
          </cell>
          <cell r="B124" t="str">
            <v>GCH06</v>
          </cell>
          <cell r="C124">
            <v>16</v>
          </cell>
          <cell r="D124">
            <v>22.45</v>
          </cell>
          <cell r="E124">
            <v>16039</v>
          </cell>
          <cell r="F124">
            <v>13394</v>
          </cell>
          <cell r="G124">
            <v>12331</v>
          </cell>
        </row>
        <row r="125">
          <cell r="A125" t="str">
            <v>17GCH06</v>
          </cell>
          <cell r="B125" t="str">
            <v>GCH06</v>
          </cell>
          <cell r="C125">
            <v>17</v>
          </cell>
          <cell r="D125">
            <v>22.28</v>
          </cell>
          <cell r="E125">
            <v>16072</v>
          </cell>
          <cell r="F125">
            <v>13421</v>
          </cell>
          <cell r="G125">
            <v>12355</v>
          </cell>
        </row>
        <row r="126">
          <cell r="A126" t="str">
            <v>18GCH06</v>
          </cell>
          <cell r="B126" t="str">
            <v>GCH06</v>
          </cell>
          <cell r="C126">
            <v>18</v>
          </cell>
          <cell r="D126">
            <v>22.11</v>
          </cell>
          <cell r="E126">
            <v>16104</v>
          </cell>
          <cell r="F126">
            <v>13448</v>
          </cell>
          <cell r="G126">
            <v>12380</v>
          </cell>
        </row>
        <row r="127">
          <cell r="A127" t="str">
            <v>19GCH06</v>
          </cell>
          <cell r="B127" t="str">
            <v>GCH06</v>
          </cell>
          <cell r="C127">
            <v>19</v>
          </cell>
          <cell r="D127">
            <v>21.93</v>
          </cell>
          <cell r="E127">
            <v>16136</v>
          </cell>
          <cell r="F127">
            <v>13475</v>
          </cell>
          <cell r="G127">
            <v>12405</v>
          </cell>
        </row>
        <row r="128">
          <cell r="A128" t="str">
            <v>20GCH06</v>
          </cell>
          <cell r="B128" t="str">
            <v>GCH06</v>
          </cell>
          <cell r="C128">
            <v>20</v>
          </cell>
          <cell r="D128">
            <v>21.76</v>
          </cell>
          <cell r="E128">
            <v>16169</v>
          </cell>
          <cell r="F128">
            <v>13502</v>
          </cell>
          <cell r="G128">
            <v>12431</v>
          </cell>
        </row>
        <row r="129">
          <cell r="A129" t="str">
            <v>21GCH06</v>
          </cell>
          <cell r="B129" t="str">
            <v>GCH06</v>
          </cell>
          <cell r="C129">
            <v>21</v>
          </cell>
          <cell r="D129">
            <v>21.58</v>
          </cell>
          <cell r="E129">
            <v>16202</v>
          </cell>
          <cell r="F129">
            <v>13530</v>
          </cell>
          <cell r="G129">
            <v>12456</v>
          </cell>
        </row>
        <row r="130">
          <cell r="A130" t="str">
            <v>22GCH06</v>
          </cell>
          <cell r="B130" t="str">
            <v>GCH06</v>
          </cell>
          <cell r="C130">
            <v>22</v>
          </cell>
          <cell r="D130">
            <v>21.41</v>
          </cell>
          <cell r="E130">
            <v>16237</v>
          </cell>
          <cell r="F130">
            <v>13559</v>
          </cell>
          <cell r="G130">
            <v>12483</v>
          </cell>
        </row>
        <row r="131">
          <cell r="A131" t="str">
            <v>23GCH06</v>
          </cell>
          <cell r="B131" t="str">
            <v>GCH06</v>
          </cell>
          <cell r="C131">
            <v>23</v>
          </cell>
          <cell r="D131">
            <v>21.23</v>
          </cell>
          <cell r="E131">
            <v>16273</v>
          </cell>
          <cell r="F131">
            <v>13589</v>
          </cell>
          <cell r="G131">
            <v>12510</v>
          </cell>
        </row>
        <row r="132">
          <cell r="A132" t="str">
            <v>24GCH06</v>
          </cell>
          <cell r="B132" t="str">
            <v>GCH06</v>
          </cell>
          <cell r="C132">
            <v>24</v>
          </cell>
          <cell r="D132">
            <v>21.06</v>
          </cell>
          <cell r="E132">
            <v>16310</v>
          </cell>
          <cell r="F132">
            <v>13620</v>
          </cell>
          <cell r="G132">
            <v>12539</v>
          </cell>
        </row>
        <row r="133">
          <cell r="A133" t="str">
            <v>25GCH06</v>
          </cell>
          <cell r="B133" t="str">
            <v>GCH06</v>
          </cell>
          <cell r="C133">
            <v>25</v>
          </cell>
          <cell r="D133">
            <v>20.89</v>
          </cell>
          <cell r="E133">
            <v>16347</v>
          </cell>
          <cell r="F133">
            <v>13651</v>
          </cell>
          <cell r="G133">
            <v>12568</v>
          </cell>
        </row>
        <row r="134">
          <cell r="A134" t="str">
            <v>26GCH06</v>
          </cell>
          <cell r="B134" t="str">
            <v>GCH06</v>
          </cell>
          <cell r="C134">
            <v>26</v>
          </cell>
          <cell r="D134">
            <v>20.71</v>
          </cell>
          <cell r="E134">
            <v>16387</v>
          </cell>
          <cell r="F134">
            <v>13684</v>
          </cell>
          <cell r="G134">
            <v>12598</v>
          </cell>
        </row>
        <row r="135">
          <cell r="A135" t="str">
            <v>27GCH06</v>
          </cell>
          <cell r="B135" t="str">
            <v>GCH06</v>
          </cell>
          <cell r="C135">
            <v>27</v>
          </cell>
          <cell r="D135">
            <v>20.54</v>
          </cell>
          <cell r="E135">
            <v>16427</v>
          </cell>
          <cell r="F135">
            <v>13718</v>
          </cell>
          <cell r="G135">
            <v>12629</v>
          </cell>
        </row>
        <row r="136">
          <cell r="A136" t="str">
            <v>28GCH06</v>
          </cell>
          <cell r="B136" t="str">
            <v>GCH06</v>
          </cell>
          <cell r="C136">
            <v>28</v>
          </cell>
          <cell r="D136">
            <v>20.36</v>
          </cell>
          <cell r="E136">
            <v>16470</v>
          </cell>
          <cell r="F136">
            <v>13754</v>
          </cell>
          <cell r="G136">
            <v>12662</v>
          </cell>
        </row>
        <row r="137">
          <cell r="A137" t="str">
            <v>29GCH06</v>
          </cell>
          <cell r="B137" t="str">
            <v>GCH06</v>
          </cell>
          <cell r="C137">
            <v>29</v>
          </cell>
          <cell r="D137">
            <v>20.190000000000001</v>
          </cell>
          <cell r="E137">
            <v>16514</v>
          </cell>
          <cell r="F137">
            <v>13790</v>
          </cell>
          <cell r="G137">
            <v>12696</v>
          </cell>
        </row>
        <row r="138">
          <cell r="A138" t="str">
            <v>30GCH06</v>
          </cell>
          <cell r="B138" t="str">
            <v>GCH06</v>
          </cell>
          <cell r="C138">
            <v>30</v>
          </cell>
          <cell r="D138">
            <v>20.010000000000002</v>
          </cell>
          <cell r="E138">
            <v>16560</v>
          </cell>
          <cell r="F138">
            <v>13829</v>
          </cell>
          <cell r="G138">
            <v>12731</v>
          </cell>
        </row>
        <row r="139">
          <cell r="A139" t="str">
            <v>31GCH06</v>
          </cell>
          <cell r="B139" t="str">
            <v>GCH06</v>
          </cell>
          <cell r="C139">
            <v>31</v>
          </cell>
          <cell r="D139">
            <v>19.84</v>
          </cell>
          <cell r="E139">
            <v>16607</v>
          </cell>
          <cell r="F139">
            <v>13868</v>
          </cell>
          <cell r="G139">
            <v>12768</v>
          </cell>
        </row>
        <row r="140">
          <cell r="A140" t="str">
            <v>32GCH06</v>
          </cell>
          <cell r="B140" t="str">
            <v>GCH06</v>
          </cell>
          <cell r="C140">
            <v>32</v>
          </cell>
          <cell r="D140">
            <v>19.670000000000002</v>
          </cell>
          <cell r="E140">
            <v>16657</v>
          </cell>
          <cell r="F140">
            <v>13910</v>
          </cell>
          <cell r="G140">
            <v>12806</v>
          </cell>
        </row>
        <row r="141">
          <cell r="A141" t="str">
            <v>33GCH06</v>
          </cell>
          <cell r="B141" t="str">
            <v>GCH06</v>
          </cell>
          <cell r="C141">
            <v>33</v>
          </cell>
          <cell r="D141">
            <v>19.489999999999998</v>
          </cell>
          <cell r="E141">
            <v>16708</v>
          </cell>
          <cell r="F141">
            <v>13952</v>
          </cell>
          <cell r="G141">
            <v>12845</v>
          </cell>
        </row>
        <row r="142">
          <cell r="A142" t="str">
            <v>34GCH06</v>
          </cell>
          <cell r="B142" t="str">
            <v>GCH06</v>
          </cell>
          <cell r="C142">
            <v>34</v>
          </cell>
          <cell r="D142">
            <v>19.32</v>
          </cell>
          <cell r="E142">
            <v>16760</v>
          </cell>
          <cell r="F142">
            <v>13996</v>
          </cell>
          <cell r="G142">
            <v>12885</v>
          </cell>
        </row>
        <row r="143">
          <cell r="A143" t="str">
            <v>35GCH06</v>
          </cell>
          <cell r="B143" t="str">
            <v>GCH06</v>
          </cell>
          <cell r="C143">
            <v>35</v>
          </cell>
          <cell r="D143">
            <v>19.14</v>
          </cell>
          <cell r="E143">
            <v>16815</v>
          </cell>
          <cell r="F143">
            <v>14042</v>
          </cell>
          <cell r="G143">
            <v>12927</v>
          </cell>
        </row>
        <row r="144">
          <cell r="A144" t="str">
            <v>36GCH06</v>
          </cell>
          <cell r="B144" t="str">
            <v>GCH06</v>
          </cell>
          <cell r="C144">
            <v>36</v>
          </cell>
          <cell r="D144">
            <v>18.97</v>
          </cell>
          <cell r="E144">
            <v>16871</v>
          </cell>
          <cell r="F144">
            <v>14089</v>
          </cell>
          <cell r="G144">
            <v>12970</v>
          </cell>
        </row>
        <row r="145">
          <cell r="A145" t="str">
            <v>37GCH06</v>
          </cell>
          <cell r="B145" t="str">
            <v>GCH06</v>
          </cell>
          <cell r="C145">
            <v>37</v>
          </cell>
          <cell r="D145">
            <v>18.79</v>
          </cell>
          <cell r="E145">
            <v>16928</v>
          </cell>
          <cell r="F145">
            <v>14136</v>
          </cell>
          <cell r="G145">
            <v>13014</v>
          </cell>
        </row>
        <row r="146">
          <cell r="A146" t="str">
            <v>38GCH06</v>
          </cell>
          <cell r="B146" t="str">
            <v>GCH06</v>
          </cell>
          <cell r="C146">
            <v>38</v>
          </cell>
          <cell r="D146">
            <v>18.62</v>
          </cell>
          <cell r="E146">
            <v>16986</v>
          </cell>
          <cell r="F146">
            <v>14185</v>
          </cell>
          <cell r="G146">
            <v>13058</v>
          </cell>
        </row>
        <row r="147">
          <cell r="A147" t="str">
            <v>39GCH06</v>
          </cell>
          <cell r="B147" t="str">
            <v>GCH06</v>
          </cell>
          <cell r="C147">
            <v>39</v>
          </cell>
          <cell r="D147">
            <v>18.440000000000001</v>
          </cell>
          <cell r="E147">
            <v>17045</v>
          </cell>
          <cell r="F147">
            <v>14233</v>
          </cell>
          <cell r="G147">
            <v>13103</v>
          </cell>
        </row>
        <row r="148">
          <cell r="A148" t="str">
            <v>40GCH06</v>
          </cell>
          <cell r="B148" t="str">
            <v>GCH06</v>
          </cell>
          <cell r="C148">
            <v>40</v>
          </cell>
          <cell r="D148">
            <v>18.27</v>
          </cell>
          <cell r="E148">
            <v>17103</v>
          </cell>
          <cell r="F148">
            <v>14283</v>
          </cell>
          <cell r="G148">
            <v>13148</v>
          </cell>
        </row>
        <row r="149">
          <cell r="A149" t="str">
            <v>5SCZ01</v>
          </cell>
          <cell r="B149" t="str">
            <v>SCZ01</v>
          </cell>
          <cell r="C149">
            <v>5</v>
          </cell>
          <cell r="D149">
            <v>24.43</v>
          </cell>
          <cell r="E149">
            <v>15475</v>
          </cell>
          <cell r="F149">
            <v>13331</v>
          </cell>
          <cell r="G149">
            <v>12142</v>
          </cell>
        </row>
        <row r="150">
          <cell r="A150" t="str">
            <v>6SCZ01</v>
          </cell>
          <cell r="B150" t="str">
            <v>SCZ01</v>
          </cell>
          <cell r="C150">
            <v>6</v>
          </cell>
          <cell r="D150">
            <v>24.26</v>
          </cell>
          <cell r="E150">
            <v>15495</v>
          </cell>
          <cell r="F150">
            <v>13349</v>
          </cell>
          <cell r="G150">
            <v>12167</v>
          </cell>
        </row>
        <row r="151">
          <cell r="A151" t="str">
            <v>7SCZ01</v>
          </cell>
          <cell r="B151" t="str">
            <v>SCZ01</v>
          </cell>
          <cell r="C151">
            <v>7</v>
          </cell>
          <cell r="D151">
            <v>24.08</v>
          </cell>
          <cell r="E151">
            <v>15527</v>
          </cell>
          <cell r="F151">
            <v>13376</v>
          </cell>
          <cell r="G151">
            <v>12192</v>
          </cell>
        </row>
        <row r="152">
          <cell r="A152" t="str">
            <v>8SCZ01</v>
          </cell>
          <cell r="B152" t="str">
            <v>SCZ01</v>
          </cell>
          <cell r="C152">
            <v>8</v>
          </cell>
          <cell r="D152">
            <v>23.91</v>
          </cell>
          <cell r="E152">
            <v>15559</v>
          </cell>
          <cell r="F152">
            <v>13404</v>
          </cell>
          <cell r="G152">
            <v>12218</v>
          </cell>
        </row>
        <row r="153">
          <cell r="A153" t="str">
            <v>9SCZ01</v>
          </cell>
          <cell r="B153" t="str">
            <v>SCZ01</v>
          </cell>
          <cell r="C153">
            <v>9</v>
          </cell>
          <cell r="D153">
            <v>23.73</v>
          </cell>
          <cell r="E153">
            <v>15592</v>
          </cell>
          <cell r="F153">
            <v>13432</v>
          </cell>
          <cell r="G153">
            <v>12243</v>
          </cell>
        </row>
        <row r="154">
          <cell r="A154" t="str">
            <v>10SCZ01</v>
          </cell>
          <cell r="B154" t="str">
            <v>SCZ01</v>
          </cell>
          <cell r="C154">
            <v>10</v>
          </cell>
          <cell r="D154">
            <v>23.56</v>
          </cell>
          <cell r="E154">
            <v>15623</v>
          </cell>
          <cell r="F154">
            <v>13459</v>
          </cell>
          <cell r="G154">
            <v>12268</v>
          </cell>
        </row>
        <row r="155">
          <cell r="A155" t="str">
            <v>11SCZ01</v>
          </cell>
          <cell r="B155" t="str">
            <v>SCZ01</v>
          </cell>
          <cell r="C155">
            <v>11</v>
          </cell>
          <cell r="D155">
            <v>23.38</v>
          </cell>
          <cell r="E155">
            <v>15654</v>
          </cell>
          <cell r="F155">
            <v>13486</v>
          </cell>
          <cell r="G155">
            <v>12292</v>
          </cell>
        </row>
        <row r="156">
          <cell r="A156" t="str">
            <v>12SCZ01</v>
          </cell>
          <cell r="B156" t="str">
            <v>SCZ01</v>
          </cell>
          <cell r="C156">
            <v>12</v>
          </cell>
          <cell r="D156">
            <v>23.21</v>
          </cell>
          <cell r="E156">
            <v>15686</v>
          </cell>
          <cell r="F156">
            <v>13513</v>
          </cell>
          <cell r="G156">
            <v>12317</v>
          </cell>
        </row>
        <row r="157">
          <cell r="A157" t="str">
            <v>13SCZ01</v>
          </cell>
          <cell r="B157" t="str">
            <v>SCZ01</v>
          </cell>
          <cell r="C157">
            <v>13</v>
          </cell>
          <cell r="D157">
            <v>23.04</v>
          </cell>
          <cell r="E157">
            <v>15717</v>
          </cell>
          <cell r="F157">
            <v>13540</v>
          </cell>
          <cell r="G157">
            <v>12341</v>
          </cell>
        </row>
        <row r="158">
          <cell r="A158" t="str">
            <v>14SCZ01</v>
          </cell>
          <cell r="B158" t="str">
            <v>SCZ01</v>
          </cell>
          <cell r="C158">
            <v>14</v>
          </cell>
          <cell r="D158">
            <v>22.86</v>
          </cell>
          <cell r="E158">
            <v>15748</v>
          </cell>
          <cell r="F158">
            <v>13567</v>
          </cell>
          <cell r="G158">
            <v>12366</v>
          </cell>
        </row>
        <row r="159">
          <cell r="A159" t="str">
            <v>15SCZ01</v>
          </cell>
          <cell r="B159" t="str">
            <v>SCZ01</v>
          </cell>
          <cell r="C159">
            <v>15</v>
          </cell>
          <cell r="D159">
            <v>22.69</v>
          </cell>
          <cell r="E159">
            <v>15779</v>
          </cell>
          <cell r="F159">
            <v>13593</v>
          </cell>
          <cell r="G159">
            <v>12390</v>
          </cell>
        </row>
        <row r="160">
          <cell r="A160" t="str">
            <v>16SCZ01</v>
          </cell>
          <cell r="B160" t="str">
            <v>SCZ01</v>
          </cell>
          <cell r="C160">
            <v>16</v>
          </cell>
          <cell r="D160">
            <v>22.51</v>
          </cell>
          <cell r="E160">
            <v>15810</v>
          </cell>
          <cell r="F160">
            <v>13620</v>
          </cell>
          <cell r="G160">
            <v>12415</v>
          </cell>
        </row>
        <row r="161">
          <cell r="A161" t="str">
            <v>17SCZ01</v>
          </cell>
          <cell r="B161" t="str">
            <v>SCZ01</v>
          </cell>
          <cell r="C161">
            <v>17</v>
          </cell>
          <cell r="D161">
            <v>22.34</v>
          </cell>
          <cell r="E161">
            <v>15841</v>
          </cell>
          <cell r="F161">
            <v>13647</v>
          </cell>
          <cell r="G161">
            <v>12439</v>
          </cell>
        </row>
        <row r="162">
          <cell r="A162" t="str">
            <v>18SCZ01</v>
          </cell>
          <cell r="B162" t="str">
            <v>SCZ01</v>
          </cell>
          <cell r="C162">
            <v>18</v>
          </cell>
          <cell r="D162">
            <v>22.16</v>
          </cell>
          <cell r="E162">
            <v>15873</v>
          </cell>
          <cell r="F162">
            <v>13674</v>
          </cell>
          <cell r="G162">
            <v>12464</v>
          </cell>
        </row>
        <row r="163">
          <cell r="A163" t="str">
            <v>19SCZ01</v>
          </cell>
          <cell r="B163" t="str">
            <v>SCZ01</v>
          </cell>
          <cell r="C163">
            <v>19</v>
          </cell>
          <cell r="D163">
            <v>21.99</v>
          </cell>
          <cell r="E163">
            <v>15905</v>
          </cell>
          <cell r="F163">
            <v>13702</v>
          </cell>
          <cell r="G163">
            <v>12489</v>
          </cell>
        </row>
        <row r="164">
          <cell r="A164" t="str">
            <v>20SCZ01</v>
          </cell>
          <cell r="B164" t="str">
            <v>SCZ01</v>
          </cell>
          <cell r="C164">
            <v>20</v>
          </cell>
          <cell r="D164">
            <v>21.81</v>
          </cell>
          <cell r="E164">
            <v>15938</v>
          </cell>
          <cell r="F164">
            <v>13730</v>
          </cell>
          <cell r="G164">
            <v>12515</v>
          </cell>
        </row>
        <row r="165">
          <cell r="A165" t="str">
            <v>21SCZ01</v>
          </cell>
          <cell r="B165" t="str">
            <v>SCZ01</v>
          </cell>
          <cell r="C165">
            <v>21</v>
          </cell>
          <cell r="D165">
            <v>21.64</v>
          </cell>
          <cell r="E165">
            <v>15971</v>
          </cell>
          <cell r="F165">
            <v>13759</v>
          </cell>
          <cell r="G165">
            <v>12541</v>
          </cell>
        </row>
        <row r="166">
          <cell r="A166" t="str">
            <v>22SCZ01</v>
          </cell>
          <cell r="B166" t="str">
            <v>SCZ01</v>
          </cell>
          <cell r="C166">
            <v>22</v>
          </cell>
          <cell r="D166">
            <v>21.46</v>
          </cell>
          <cell r="E166">
            <v>16005</v>
          </cell>
          <cell r="F166">
            <v>13788</v>
          </cell>
          <cell r="G166">
            <v>12568</v>
          </cell>
        </row>
        <row r="167">
          <cell r="A167" t="str">
            <v>23SCZ01</v>
          </cell>
          <cell r="B167" t="str">
            <v>SCZ01</v>
          </cell>
          <cell r="C167">
            <v>23</v>
          </cell>
          <cell r="D167">
            <v>21.29</v>
          </cell>
          <cell r="E167">
            <v>16040</v>
          </cell>
          <cell r="F167">
            <v>13818</v>
          </cell>
          <cell r="G167">
            <v>12595</v>
          </cell>
        </row>
        <row r="168">
          <cell r="A168" t="str">
            <v>24SCZ01</v>
          </cell>
          <cell r="B168" t="str">
            <v>SCZ01</v>
          </cell>
          <cell r="C168">
            <v>24</v>
          </cell>
          <cell r="D168">
            <v>21.11</v>
          </cell>
          <cell r="E168">
            <v>16076</v>
          </cell>
          <cell r="F168">
            <v>13849</v>
          </cell>
          <cell r="G168">
            <v>12624</v>
          </cell>
        </row>
        <row r="169">
          <cell r="A169" t="str">
            <v>25SCZ01</v>
          </cell>
          <cell r="B169" t="str">
            <v>SCZ01</v>
          </cell>
          <cell r="C169">
            <v>25</v>
          </cell>
          <cell r="D169">
            <v>20.94</v>
          </cell>
          <cell r="E169">
            <v>16114</v>
          </cell>
          <cell r="F169">
            <v>13882</v>
          </cell>
          <cell r="G169">
            <v>12653</v>
          </cell>
        </row>
        <row r="170">
          <cell r="A170" t="str">
            <v>26SCZ01</v>
          </cell>
          <cell r="B170" t="str">
            <v>SCZ01</v>
          </cell>
          <cell r="C170">
            <v>26</v>
          </cell>
          <cell r="D170">
            <v>20.76</v>
          </cell>
          <cell r="E170">
            <v>16152</v>
          </cell>
          <cell r="F170">
            <v>13915</v>
          </cell>
          <cell r="G170">
            <v>12683</v>
          </cell>
        </row>
        <row r="171">
          <cell r="A171" t="str">
            <v>27SCZ01</v>
          </cell>
          <cell r="B171" t="str">
            <v>SCZ01</v>
          </cell>
          <cell r="C171">
            <v>27</v>
          </cell>
          <cell r="D171">
            <v>20.59</v>
          </cell>
          <cell r="E171">
            <v>16193</v>
          </cell>
          <cell r="F171">
            <v>13950</v>
          </cell>
          <cell r="G171">
            <v>12715</v>
          </cell>
        </row>
        <row r="172">
          <cell r="A172" t="str">
            <v>28SCZ01</v>
          </cell>
          <cell r="B172" t="str">
            <v>SCZ01</v>
          </cell>
          <cell r="C172">
            <v>28</v>
          </cell>
          <cell r="D172">
            <v>20.41</v>
          </cell>
          <cell r="E172">
            <v>16235</v>
          </cell>
          <cell r="F172">
            <v>13986</v>
          </cell>
          <cell r="G172">
            <v>12748</v>
          </cell>
        </row>
        <row r="173">
          <cell r="A173" t="str">
            <v>29SCZ01</v>
          </cell>
          <cell r="B173" t="str">
            <v>SCZ01</v>
          </cell>
          <cell r="C173">
            <v>29</v>
          </cell>
          <cell r="D173">
            <v>20.239999999999998</v>
          </cell>
          <cell r="E173">
            <v>16278</v>
          </cell>
          <cell r="F173">
            <v>14023</v>
          </cell>
          <cell r="G173">
            <v>12782</v>
          </cell>
        </row>
        <row r="174">
          <cell r="A174" t="str">
            <v>30SCZ01</v>
          </cell>
          <cell r="B174" t="str">
            <v>SCZ01</v>
          </cell>
          <cell r="C174">
            <v>30</v>
          </cell>
          <cell r="D174">
            <v>20.059999999999999</v>
          </cell>
          <cell r="E174">
            <v>16323</v>
          </cell>
          <cell r="F174">
            <v>14062</v>
          </cell>
          <cell r="G174">
            <v>12817</v>
          </cell>
        </row>
        <row r="175">
          <cell r="A175" t="str">
            <v>31SCZ01</v>
          </cell>
          <cell r="B175" t="str">
            <v>SCZ01</v>
          </cell>
          <cell r="C175">
            <v>31</v>
          </cell>
          <cell r="D175">
            <v>19.89</v>
          </cell>
          <cell r="E175">
            <v>16369</v>
          </cell>
          <cell r="F175">
            <v>14102</v>
          </cell>
          <cell r="G175">
            <v>12854</v>
          </cell>
        </row>
        <row r="176">
          <cell r="A176" t="str">
            <v>32SCZ01</v>
          </cell>
          <cell r="B176" t="str">
            <v>SCZ01</v>
          </cell>
          <cell r="C176">
            <v>32</v>
          </cell>
          <cell r="D176">
            <v>19.71</v>
          </cell>
          <cell r="E176">
            <v>16418</v>
          </cell>
          <cell r="F176">
            <v>14144</v>
          </cell>
          <cell r="G176">
            <v>12892</v>
          </cell>
        </row>
        <row r="177">
          <cell r="A177" t="str">
            <v>33SCZ01</v>
          </cell>
          <cell r="B177" t="str">
            <v>SCZ01</v>
          </cell>
          <cell r="C177">
            <v>33</v>
          </cell>
          <cell r="D177">
            <v>19.54</v>
          </cell>
          <cell r="E177">
            <v>16469</v>
          </cell>
          <cell r="F177">
            <v>14188</v>
          </cell>
          <cell r="G177">
            <v>12932</v>
          </cell>
        </row>
        <row r="178">
          <cell r="A178" t="str">
            <v>34SCZ01</v>
          </cell>
          <cell r="B178" t="str">
            <v>SCZ01</v>
          </cell>
          <cell r="C178">
            <v>34</v>
          </cell>
          <cell r="D178">
            <v>19.37</v>
          </cell>
          <cell r="E178">
            <v>16520</v>
          </cell>
          <cell r="F178">
            <v>14232</v>
          </cell>
          <cell r="G178">
            <v>12973</v>
          </cell>
        </row>
        <row r="179">
          <cell r="A179" t="str">
            <v>35SCZ01</v>
          </cell>
          <cell r="B179" t="str">
            <v>SCZ01</v>
          </cell>
          <cell r="C179">
            <v>35</v>
          </cell>
          <cell r="D179">
            <v>19.190000000000001</v>
          </cell>
          <cell r="E179">
            <v>16575</v>
          </cell>
          <cell r="F179">
            <v>14279</v>
          </cell>
          <cell r="G179">
            <v>13015</v>
          </cell>
        </row>
        <row r="180">
          <cell r="A180" t="str">
            <v>36SCZ01</v>
          </cell>
          <cell r="B180" t="str">
            <v>SCZ01</v>
          </cell>
          <cell r="C180">
            <v>36</v>
          </cell>
          <cell r="D180">
            <v>19.02</v>
          </cell>
          <cell r="E180">
            <v>16630</v>
          </cell>
          <cell r="F180">
            <v>14326</v>
          </cell>
          <cell r="G180">
            <v>13058</v>
          </cell>
        </row>
        <row r="181">
          <cell r="A181" t="str">
            <v>37SCZ01</v>
          </cell>
          <cell r="B181" t="str">
            <v>SCZ01</v>
          </cell>
          <cell r="C181">
            <v>37</v>
          </cell>
          <cell r="D181">
            <v>18.84</v>
          </cell>
          <cell r="E181">
            <v>16686</v>
          </cell>
          <cell r="F181">
            <v>14375</v>
          </cell>
          <cell r="G181">
            <v>13102</v>
          </cell>
        </row>
        <row r="182">
          <cell r="A182" t="str">
            <v>38SCZ01</v>
          </cell>
          <cell r="B182" t="str">
            <v>SCZ01</v>
          </cell>
          <cell r="C182">
            <v>38</v>
          </cell>
          <cell r="D182">
            <v>18.670000000000002</v>
          </cell>
          <cell r="E182">
            <v>16743</v>
          </cell>
          <cell r="F182">
            <v>14424</v>
          </cell>
          <cell r="G182">
            <v>13147</v>
          </cell>
        </row>
        <row r="183">
          <cell r="A183" t="str">
            <v>39SCZ01</v>
          </cell>
          <cell r="B183" t="str">
            <v>SCZ01</v>
          </cell>
          <cell r="C183">
            <v>39</v>
          </cell>
          <cell r="D183">
            <v>18.489999999999998</v>
          </cell>
          <cell r="E183">
            <v>16801</v>
          </cell>
          <cell r="F183">
            <v>14474</v>
          </cell>
          <cell r="G183">
            <v>13192</v>
          </cell>
        </row>
        <row r="184">
          <cell r="A184" t="str">
            <v>40SCZ01</v>
          </cell>
          <cell r="B184" t="str">
            <v>SCZ01</v>
          </cell>
          <cell r="C184">
            <v>40</v>
          </cell>
          <cell r="D184">
            <v>18.32</v>
          </cell>
          <cell r="E184">
            <v>16859</v>
          </cell>
          <cell r="F184">
            <v>14524</v>
          </cell>
          <cell r="G184">
            <v>13238</v>
          </cell>
        </row>
        <row r="185">
          <cell r="A185" t="str">
            <v>5SCZ02</v>
          </cell>
          <cell r="B185" t="str">
            <v>SCZ02</v>
          </cell>
          <cell r="C185">
            <v>5</v>
          </cell>
          <cell r="D185">
            <v>24.94</v>
          </cell>
          <cell r="E185">
            <v>15817</v>
          </cell>
          <cell r="F185">
            <v>13626</v>
          </cell>
          <cell r="G185">
            <v>12269</v>
          </cell>
        </row>
        <row r="186">
          <cell r="A186" t="str">
            <v>6SCZ02</v>
          </cell>
          <cell r="B186" t="str">
            <v>SCZ02</v>
          </cell>
          <cell r="C186">
            <v>6</v>
          </cell>
          <cell r="D186">
            <v>24.76</v>
          </cell>
          <cell r="E186">
            <v>15851</v>
          </cell>
          <cell r="F186">
            <v>13655</v>
          </cell>
          <cell r="G186">
            <v>12294</v>
          </cell>
        </row>
        <row r="187">
          <cell r="A187" t="str">
            <v>7SCZ02</v>
          </cell>
          <cell r="B187" t="str">
            <v>SCZ02</v>
          </cell>
          <cell r="C187">
            <v>7</v>
          </cell>
          <cell r="D187">
            <v>24.58</v>
          </cell>
          <cell r="E187">
            <v>15883</v>
          </cell>
          <cell r="F187">
            <v>13683</v>
          </cell>
          <cell r="G187">
            <v>12320</v>
          </cell>
        </row>
        <row r="188">
          <cell r="A188" t="str">
            <v>8SCZ02</v>
          </cell>
          <cell r="B188" t="str">
            <v>SCZ02</v>
          </cell>
          <cell r="C188">
            <v>8</v>
          </cell>
          <cell r="D188">
            <v>24.4</v>
          </cell>
          <cell r="E188">
            <v>15916</v>
          </cell>
          <cell r="F188">
            <v>13711</v>
          </cell>
          <cell r="G188">
            <v>12345</v>
          </cell>
        </row>
        <row r="189">
          <cell r="A189" t="str">
            <v>9SCZ02</v>
          </cell>
          <cell r="B189" t="str">
            <v>SCZ02</v>
          </cell>
          <cell r="C189">
            <v>9</v>
          </cell>
          <cell r="D189">
            <v>24.23</v>
          </cell>
          <cell r="E189">
            <v>15948</v>
          </cell>
          <cell r="F189">
            <v>13739</v>
          </cell>
          <cell r="G189">
            <v>12370</v>
          </cell>
        </row>
        <row r="190">
          <cell r="A190" t="str">
            <v>10SCZ02</v>
          </cell>
          <cell r="B190" t="str">
            <v>SCZ02</v>
          </cell>
          <cell r="C190">
            <v>10</v>
          </cell>
          <cell r="D190">
            <v>24.05</v>
          </cell>
          <cell r="E190">
            <v>15981</v>
          </cell>
          <cell r="F190">
            <v>13767</v>
          </cell>
          <cell r="G190">
            <v>12396</v>
          </cell>
        </row>
        <row r="191">
          <cell r="A191" t="str">
            <v>11SCZ02</v>
          </cell>
          <cell r="B191" t="str">
            <v>SCZ02</v>
          </cell>
          <cell r="C191">
            <v>11</v>
          </cell>
          <cell r="D191">
            <v>23.87</v>
          </cell>
          <cell r="E191">
            <v>16013</v>
          </cell>
          <cell r="F191">
            <v>13795</v>
          </cell>
          <cell r="G191">
            <v>12421</v>
          </cell>
        </row>
        <row r="192">
          <cell r="A192" t="str">
            <v>12SCZ02</v>
          </cell>
          <cell r="B192" t="str">
            <v>SCZ02</v>
          </cell>
          <cell r="C192">
            <v>12</v>
          </cell>
          <cell r="D192">
            <v>23.69</v>
          </cell>
          <cell r="E192">
            <v>16046</v>
          </cell>
          <cell r="F192">
            <v>13823</v>
          </cell>
          <cell r="G192">
            <v>12446</v>
          </cell>
        </row>
        <row r="193">
          <cell r="A193" t="str">
            <v>13SCZ02</v>
          </cell>
          <cell r="B193" t="str">
            <v>SCZ02</v>
          </cell>
          <cell r="C193">
            <v>13</v>
          </cell>
          <cell r="D193">
            <v>23.51</v>
          </cell>
          <cell r="E193">
            <v>16077</v>
          </cell>
          <cell r="F193">
            <v>13850</v>
          </cell>
          <cell r="G193">
            <v>12470</v>
          </cell>
        </row>
        <row r="194">
          <cell r="A194" t="str">
            <v>14SCZ02</v>
          </cell>
          <cell r="B194" t="str">
            <v>SCZ02</v>
          </cell>
          <cell r="C194">
            <v>14</v>
          </cell>
          <cell r="D194">
            <v>23.33</v>
          </cell>
          <cell r="E194">
            <v>16109</v>
          </cell>
          <cell r="F194">
            <v>13878</v>
          </cell>
          <cell r="G194">
            <v>12495</v>
          </cell>
        </row>
        <row r="195">
          <cell r="A195" t="str">
            <v>15SCZ02</v>
          </cell>
          <cell r="B195" t="str">
            <v>SCZ02</v>
          </cell>
          <cell r="C195">
            <v>15</v>
          </cell>
          <cell r="D195">
            <v>23.15</v>
          </cell>
          <cell r="E195">
            <v>16141</v>
          </cell>
          <cell r="F195">
            <v>13905</v>
          </cell>
          <cell r="G195">
            <v>12520</v>
          </cell>
        </row>
        <row r="196">
          <cell r="A196" t="str">
            <v>16SCZ02</v>
          </cell>
          <cell r="B196" t="str">
            <v>SCZ02</v>
          </cell>
          <cell r="C196">
            <v>16</v>
          </cell>
          <cell r="D196">
            <v>22.98</v>
          </cell>
          <cell r="E196">
            <v>16173</v>
          </cell>
          <cell r="F196">
            <v>13933</v>
          </cell>
          <cell r="G196">
            <v>12544</v>
          </cell>
        </row>
        <row r="197">
          <cell r="A197" t="str">
            <v>17SCZ02</v>
          </cell>
          <cell r="B197" t="str">
            <v>SCZ02</v>
          </cell>
          <cell r="C197">
            <v>17</v>
          </cell>
          <cell r="D197">
            <v>22.8</v>
          </cell>
          <cell r="E197">
            <v>16205</v>
          </cell>
          <cell r="F197">
            <v>13960</v>
          </cell>
          <cell r="G197">
            <v>12569</v>
          </cell>
        </row>
        <row r="198">
          <cell r="A198" t="str">
            <v>18SCZ02</v>
          </cell>
          <cell r="B198" t="str">
            <v>SCZ02</v>
          </cell>
          <cell r="C198">
            <v>18</v>
          </cell>
          <cell r="D198">
            <v>22.62</v>
          </cell>
          <cell r="E198">
            <v>16237</v>
          </cell>
          <cell r="F198">
            <v>13988</v>
          </cell>
          <cell r="G198">
            <v>12594</v>
          </cell>
        </row>
        <row r="199">
          <cell r="A199" t="str">
            <v>19SCZ02</v>
          </cell>
          <cell r="B199" t="str">
            <v>SCZ02</v>
          </cell>
          <cell r="C199">
            <v>19</v>
          </cell>
          <cell r="D199">
            <v>22.44</v>
          </cell>
          <cell r="E199">
            <v>16270</v>
          </cell>
          <cell r="F199">
            <v>14016</v>
          </cell>
          <cell r="G199">
            <v>12620</v>
          </cell>
        </row>
        <row r="200">
          <cell r="A200" t="str">
            <v>20SCZ02</v>
          </cell>
          <cell r="B200" t="str">
            <v>SCZ02</v>
          </cell>
          <cell r="C200">
            <v>20</v>
          </cell>
          <cell r="D200">
            <v>22.26</v>
          </cell>
          <cell r="E200">
            <v>16303</v>
          </cell>
          <cell r="F200">
            <v>14045</v>
          </cell>
          <cell r="G200">
            <v>12645</v>
          </cell>
        </row>
        <row r="201">
          <cell r="A201" t="str">
            <v>21SCZ02</v>
          </cell>
          <cell r="B201" t="str">
            <v>SCZ02</v>
          </cell>
          <cell r="C201">
            <v>21</v>
          </cell>
          <cell r="D201">
            <v>22.08</v>
          </cell>
          <cell r="E201">
            <v>16337</v>
          </cell>
          <cell r="F201">
            <v>14074</v>
          </cell>
          <cell r="G201">
            <v>12672</v>
          </cell>
        </row>
        <row r="202">
          <cell r="A202" t="str">
            <v>22SCZ02</v>
          </cell>
          <cell r="B202" t="str">
            <v>SCZ02</v>
          </cell>
          <cell r="C202">
            <v>22</v>
          </cell>
          <cell r="D202">
            <v>21.91</v>
          </cell>
          <cell r="E202">
            <v>16372</v>
          </cell>
          <cell r="F202">
            <v>14104</v>
          </cell>
          <cell r="G202">
            <v>12699</v>
          </cell>
        </row>
        <row r="203">
          <cell r="A203" t="str">
            <v>23SCZ02</v>
          </cell>
          <cell r="B203" t="str">
            <v>SCZ02</v>
          </cell>
          <cell r="C203">
            <v>23</v>
          </cell>
          <cell r="D203">
            <v>21.73</v>
          </cell>
          <cell r="E203">
            <v>16408</v>
          </cell>
          <cell r="F203">
            <v>14135</v>
          </cell>
          <cell r="G203">
            <v>12727</v>
          </cell>
        </row>
        <row r="204">
          <cell r="A204" t="str">
            <v>24SCZ02</v>
          </cell>
          <cell r="B204" t="str">
            <v>SCZ02</v>
          </cell>
          <cell r="C204">
            <v>24</v>
          </cell>
          <cell r="D204">
            <v>21.55</v>
          </cell>
          <cell r="E204">
            <v>16445</v>
          </cell>
          <cell r="F204">
            <v>14167</v>
          </cell>
          <cell r="G204">
            <v>12755</v>
          </cell>
        </row>
        <row r="205">
          <cell r="A205" t="str">
            <v>25SCZ02</v>
          </cell>
          <cell r="B205" t="str">
            <v>SCZ02</v>
          </cell>
          <cell r="C205">
            <v>25</v>
          </cell>
          <cell r="D205">
            <v>21.37</v>
          </cell>
          <cell r="E205">
            <v>16483</v>
          </cell>
          <cell r="F205">
            <v>14200</v>
          </cell>
          <cell r="G205">
            <v>12785</v>
          </cell>
        </row>
        <row r="206">
          <cell r="A206" t="str">
            <v>26SCZ02</v>
          </cell>
          <cell r="B206" t="str">
            <v>SCZ02</v>
          </cell>
          <cell r="C206">
            <v>26</v>
          </cell>
          <cell r="D206">
            <v>21.19</v>
          </cell>
          <cell r="E206">
            <v>16523</v>
          </cell>
          <cell r="F206">
            <v>14234</v>
          </cell>
          <cell r="G206">
            <v>12816</v>
          </cell>
        </row>
        <row r="207">
          <cell r="A207" t="str">
            <v>27SCZ02</v>
          </cell>
          <cell r="B207" t="str">
            <v>SCZ02</v>
          </cell>
          <cell r="C207">
            <v>27</v>
          </cell>
          <cell r="D207">
            <v>21.01</v>
          </cell>
          <cell r="E207">
            <v>16564</v>
          </cell>
          <cell r="F207">
            <v>14270</v>
          </cell>
          <cell r="G207">
            <v>12848</v>
          </cell>
        </row>
        <row r="208">
          <cell r="A208" t="str">
            <v>28SCZ02</v>
          </cell>
          <cell r="B208" t="str">
            <v>SCZ02</v>
          </cell>
          <cell r="C208">
            <v>28</v>
          </cell>
          <cell r="D208">
            <v>20.84</v>
          </cell>
          <cell r="E208">
            <v>16606</v>
          </cell>
          <cell r="F208">
            <v>14306</v>
          </cell>
          <cell r="G208">
            <v>12881</v>
          </cell>
        </row>
        <row r="209">
          <cell r="A209" t="str">
            <v>29SCZ02</v>
          </cell>
          <cell r="B209" t="str">
            <v>SCZ02</v>
          </cell>
          <cell r="C209">
            <v>29</v>
          </cell>
          <cell r="D209">
            <v>20.66</v>
          </cell>
          <cell r="E209">
            <v>16652</v>
          </cell>
          <cell r="F209">
            <v>14345</v>
          </cell>
          <cell r="G209">
            <v>12915</v>
          </cell>
        </row>
        <row r="210">
          <cell r="A210" t="str">
            <v>30SCZ02</v>
          </cell>
          <cell r="B210" t="str">
            <v>SCZ02</v>
          </cell>
          <cell r="C210">
            <v>30</v>
          </cell>
          <cell r="D210">
            <v>20.48</v>
          </cell>
          <cell r="E210">
            <v>16697</v>
          </cell>
          <cell r="F210">
            <v>14384</v>
          </cell>
          <cell r="G210">
            <v>12951</v>
          </cell>
        </row>
        <row r="211">
          <cell r="A211" t="str">
            <v>31SCZ02</v>
          </cell>
          <cell r="B211" t="str">
            <v>SCZ02</v>
          </cell>
          <cell r="C211">
            <v>31</v>
          </cell>
          <cell r="D211">
            <v>20.3</v>
          </cell>
          <cell r="E211">
            <v>16746</v>
          </cell>
          <cell r="F211">
            <v>14426</v>
          </cell>
          <cell r="G211">
            <v>12988</v>
          </cell>
        </row>
        <row r="212">
          <cell r="A212" t="str">
            <v>32SCZ02</v>
          </cell>
          <cell r="B212" t="str">
            <v>SCZ02</v>
          </cell>
          <cell r="C212">
            <v>32</v>
          </cell>
          <cell r="D212">
            <v>20.12</v>
          </cell>
          <cell r="E212">
            <v>16795</v>
          </cell>
          <cell r="F212">
            <v>14469</v>
          </cell>
          <cell r="G212">
            <v>13027</v>
          </cell>
        </row>
        <row r="213">
          <cell r="A213" t="str">
            <v>33SCZ02</v>
          </cell>
          <cell r="B213" t="str">
            <v>SCZ02</v>
          </cell>
          <cell r="C213">
            <v>33</v>
          </cell>
          <cell r="D213">
            <v>19.940000000000001</v>
          </cell>
          <cell r="E213">
            <v>16847</v>
          </cell>
          <cell r="F213">
            <v>14513</v>
          </cell>
          <cell r="G213">
            <v>13067</v>
          </cell>
        </row>
        <row r="214">
          <cell r="A214" t="str">
            <v>34SCZ02</v>
          </cell>
          <cell r="B214" t="str">
            <v>SCZ02</v>
          </cell>
          <cell r="C214">
            <v>34</v>
          </cell>
          <cell r="D214">
            <v>19.77</v>
          </cell>
          <cell r="E214">
            <v>16900</v>
          </cell>
          <cell r="F214">
            <v>14559</v>
          </cell>
          <cell r="G214">
            <v>13108</v>
          </cell>
        </row>
        <row r="215">
          <cell r="A215" t="str">
            <v>35SCZ02</v>
          </cell>
          <cell r="B215" t="str">
            <v>SCZ02</v>
          </cell>
          <cell r="C215">
            <v>35</v>
          </cell>
          <cell r="D215">
            <v>19.59</v>
          </cell>
          <cell r="E215">
            <v>16955</v>
          </cell>
          <cell r="F215">
            <v>14606</v>
          </cell>
          <cell r="G215">
            <v>13151</v>
          </cell>
        </row>
        <row r="216">
          <cell r="A216" t="str">
            <v>36SCZ02</v>
          </cell>
          <cell r="B216" t="str">
            <v>SCZ02</v>
          </cell>
          <cell r="C216">
            <v>36</v>
          </cell>
          <cell r="D216">
            <v>19.41</v>
          </cell>
          <cell r="E216">
            <v>17011</v>
          </cell>
          <cell r="F216">
            <v>14654</v>
          </cell>
          <cell r="G216">
            <v>13195</v>
          </cell>
        </row>
        <row r="217">
          <cell r="A217" t="str">
            <v>37SCZ02</v>
          </cell>
          <cell r="B217" t="str">
            <v>SCZ02</v>
          </cell>
          <cell r="C217">
            <v>37</v>
          </cell>
          <cell r="D217">
            <v>19.23</v>
          </cell>
          <cell r="E217">
            <v>17068</v>
          </cell>
          <cell r="F217">
            <v>14704</v>
          </cell>
          <cell r="G217">
            <v>13239</v>
          </cell>
        </row>
        <row r="218">
          <cell r="A218" t="str">
            <v>38SCZ02</v>
          </cell>
          <cell r="B218" t="str">
            <v>SCZ02</v>
          </cell>
          <cell r="C218">
            <v>38</v>
          </cell>
          <cell r="D218">
            <v>19.05</v>
          </cell>
          <cell r="E218">
            <v>17127</v>
          </cell>
          <cell r="F218">
            <v>14754</v>
          </cell>
          <cell r="G218">
            <v>13284</v>
          </cell>
        </row>
        <row r="219">
          <cell r="A219" t="str">
            <v>39SCZ02</v>
          </cell>
          <cell r="B219" t="str">
            <v>SCZ02</v>
          </cell>
          <cell r="C219">
            <v>39</v>
          </cell>
          <cell r="D219">
            <v>18.87</v>
          </cell>
          <cell r="E219">
            <v>17186</v>
          </cell>
          <cell r="F219">
            <v>14805</v>
          </cell>
          <cell r="G219">
            <v>13330</v>
          </cell>
        </row>
        <row r="220">
          <cell r="A220" t="str">
            <v>40SCZ02</v>
          </cell>
          <cell r="B220" t="str">
            <v>SCZ02</v>
          </cell>
          <cell r="C220">
            <v>40</v>
          </cell>
          <cell r="D220">
            <v>18.690000000000001</v>
          </cell>
          <cell r="E220">
            <v>17245</v>
          </cell>
          <cell r="F220">
            <v>14856</v>
          </cell>
          <cell r="G220">
            <v>13376</v>
          </cell>
        </row>
        <row r="221">
          <cell r="A221" t="str">
            <v>5GCH09</v>
          </cell>
          <cell r="B221" t="str">
            <v>GCH09</v>
          </cell>
          <cell r="C221">
            <v>5</v>
          </cell>
          <cell r="D221">
            <v>58.22</v>
          </cell>
          <cell r="E221">
            <v>15546</v>
          </cell>
          <cell r="F221">
            <v>12821</v>
          </cell>
          <cell r="G221">
            <v>11466</v>
          </cell>
        </row>
        <row r="222">
          <cell r="A222" t="str">
            <v>6GCH09</v>
          </cell>
          <cell r="B222" t="str">
            <v>GCH09</v>
          </cell>
          <cell r="C222">
            <v>6</v>
          </cell>
          <cell r="D222">
            <v>57.89</v>
          </cell>
          <cell r="E222">
            <v>15566</v>
          </cell>
          <cell r="F222">
            <v>12837</v>
          </cell>
          <cell r="G222">
            <v>11480</v>
          </cell>
        </row>
        <row r="223">
          <cell r="A223" t="str">
            <v>7GCH09</v>
          </cell>
          <cell r="B223" t="str">
            <v>GCH09</v>
          </cell>
          <cell r="C223">
            <v>7</v>
          </cell>
          <cell r="D223">
            <v>57.56</v>
          </cell>
          <cell r="E223">
            <v>15586</v>
          </cell>
          <cell r="F223">
            <v>12854</v>
          </cell>
          <cell r="G223">
            <v>11495</v>
          </cell>
        </row>
        <row r="224">
          <cell r="A224" t="str">
            <v>8GCH09</v>
          </cell>
          <cell r="B224" t="str">
            <v>GCH09</v>
          </cell>
          <cell r="C224">
            <v>8</v>
          </cell>
          <cell r="D224">
            <v>57.23</v>
          </cell>
          <cell r="E224">
            <v>15606</v>
          </cell>
          <cell r="F224">
            <v>12870</v>
          </cell>
          <cell r="G224">
            <v>11510</v>
          </cell>
        </row>
        <row r="225">
          <cell r="A225" t="str">
            <v>9GCH09</v>
          </cell>
          <cell r="B225" t="str">
            <v>GCH09</v>
          </cell>
          <cell r="C225">
            <v>9</v>
          </cell>
          <cell r="D225">
            <v>56.89</v>
          </cell>
          <cell r="E225">
            <v>15626</v>
          </cell>
          <cell r="F225">
            <v>12887</v>
          </cell>
          <cell r="G225">
            <v>11525</v>
          </cell>
        </row>
        <row r="226">
          <cell r="A226" t="str">
            <v>10GCH09</v>
          </cell>
          <cell r="B226" t="str">
            <v>GCH09</v>
          </cell>
          <cell r="C226">
            <v>10</v>
          </cell>
          <cell r="D226">
            <v>56.55</v>
          </cell>
          <cell r="E226">
            <v>15647</v>
          </cell>
          <cell r="F226">
            <v>12904</v>
          </cell>
          <cell r="G226">
            <v>11540</v>
          </cell>
        </row>
        <row r="227">
          <cell r="A227" t="str">
            <v>11GCH09</v>
          </cell>
          <cell r="B227" t="str">
            <v>GCH09</v>
          </cell>
          <cell r="C227">
            <v>11</v>
          </cell>
          <cell r="D227">
            <v>56.21</v>
          </cell>
          <cell r="E227">
            <v>15668</v>
          </cell>
          <cell r="F227">
            <v>12921</v>
          </cell>
          <cell r="G227">
            <v>11555</v>
          </cell>
        </row>
        <row r="228">
          <cell r="A228" t="str">
            <v>12GCH09</v>
          </cell>
          <cell r="B228" t="str">
            <v>GCH09</v>
          </cell>
          <cell r="C228">
            <v>12</v>
          </cell>
          <cell r="D228">
            <v>55.87</v>
          </cell>
          <cell r="E228">
            <v>15689</v>
          </cell>
          <cell r="F228">
            <v>12939</v>
          </cell>
          <cell r="G228">
            <v>11571</v>
          </cell>
        </row>
        <row r="229">
          <cell r="A229" t="str">
            <v>13GCH09</v>
          </cell>
          <cell r="B229" t="str">
            <v>GCH09</v>
          </cell>
          <cell r="C229">
            <v>13</v>
          </cell>
          <cell r="D229">
            <v>55.52</v>
          </cell>
          <cell r="E229">
            <v>15710</v>
          </cell>
          <cell r="F229">
            <v>12956</v>
          </cell>
          <cell r="G229">
            <v>11586</v>
          </cell>
        </row>
        <row r="230">
          <cell r="A230" t="str">
            <v>14GCH09</v>
          </cell>
          <cell r="B230" t="str">
            <v>GCH09</v>
          </cell>
          <cell r="C230">
            <v>14</v>
          </cell>
          <cell r="D230">
            <v>55.18</v>
          </cell>
          <cell r="E230">
            <v>15732</v>
          </cell>
          <cell r="F230">
            <v>12974</v>
          </cell>
          <cell r="G230">
            <v>11602</v>
          </cell>
        </row>
        <row r="231">
          <cell r="A231" t="str">
            <v>15GCH09</v>
          </cell>
          <cell r="B231" t="str">
            <v>GCH09</v>
          </cell>
          <cell r="C231">
            <v>15</v>
          </cell>
          <cell r="D231">
            <v>54.83</v>
          </cell>
          <cell r="E231">
            <v>15753</v>
          </cell>
          <cell r="F231">
            <v>12992</v>
          </cell>
          <cell r="G231">
            <v>11618</v>
          </cell>
        </row>
        <row r="232">
          <cell r="A232" t="str">
            <v>16GCH09</v>
          </cell>
          <cell r="B232" t="str">
            <v>GCH09</v>
          </cell>
          <cell r="C232">
            <v>16</v>
          </cell>
          <cell r="D232">
            <v>54.48</v>
          </cell>
          <cell r="E232">
            <v>15787</v>
          </cell>
          <cell r="F232">
            <v>13020</v>
          </cell>
          <cell r="G232">
            <v>11643</v>
          </cell>
        </row>
        <row r="233">
          <cell r="A233" t="str">
            <v>17GCH09</v>
          </cell>
          <cell r="B233" t="str">
            <v>GCH09</v>
          </cell>
          <cell r="C233">
            <v>17</v>
          </cell>
          <cell r="D233">
            <v>54.12</v>
          </cell>
          <cell r="E233">
            <v>15824</v>
          </cell>
          <cell r="F233">
            <v>13050</v>
          </cell>
          <cell r="G233">
            <v>11670</v>
          </cell>
        </row>
        <row r="234">
          <cell r="A234" t="str">
            <v>18GCH09</v>
          </cell>
          <cell r="B234" t="str">
            <v>GCH09</v>
          </cell>
          <cell r="C234">
            <v>18</v>
          </cell>
          <cell r="D234">
            <v>53.77</v>
          </cell>
          <cell r="E234">
            <v>15861</v>
          </cell>
          <cell r="F234">
            <v>13081</v>
          </cell>
          <cell r="G234">
            <v>11698</v>
          </cell>
        </row>
        <row r="235">
          <cell r="A235" t="str">
            <v>19GCH09</v>
          </cell>
          <cell r="B235" t="str">
            <v>GCH09</v>
          </cell>
          <cell r="C235">
            <v>19</v>
          </cell>
          <cell r="D235">
            <v>53.41</v>
          </cell>
          <cell r="E235">
            <v>15899</v>
          </cell>
          <cell r="F235">
            <v>13112</v>
          </cell>
          <cell r="G235">
            <v>11726</v>
          </cell>
        </row>
        <row r="236">
          <cell r="A236" t="str">
            <v>20GCH09</v>
          </cell>
          <cell r="B236" t="str">
            <v>GCH09</v>
          </cell>
          <cell r="C236">
            <v>20</v>
          </cell>
          <cell r="D236">
            <v>53.05</v>
          </cell>
          <cell r="E236">
            <v>15938</v>
          </cell>
          <cell r="F236">
            <v>13144</v>
          </cell>
          <cell r="G236">
            <v>11754</v>
          </cell>
        </row>
        <row r="237">
          <cell r="A237" t="str">
            <v>21GCH09</v>
          </cell>
          <cell r="B237" t="str">
            <v>GCH09</v>
          </cell>
          <cell r="C237">
            <v>21</v>
          </cell>
          <cell r="D237">
            <v>52.68</v>
          </cell>
          <cell r="E237">
            <v>15977</v>
          </cell>
          <cell r="F237">
            <v>13176</v>
          </cell>
          <cell r="G237">
            <v>11783</v>
          </cell>
        </row>
        <row r="238">
          <cell r="A238" t="str">
            <v>22GCH09</v>
          </cell>
          <cell r="B238" t="str">
            <v>GCH09</v>
          </cell>
          <cell r="C238">
            <v>22</v>
          </cell>
          <cell r="D238">
            <v>52.32</v>
          </cell>
          <cell r="E238">
            <v>16016</v>
          </cell>
          <cell r="F238">
            <v>13209</v>
          </cell>
          <cell r="G238">
            <v>11812</v>
          </cell>
        </row>
        <row r="239">
          <cell r="A239" t="str">
            <v>23GCH09</v>
          </cell>
          <cell r="B239" t="str">
            <v>GCH09</v>
          </cell>
          <cell r="C239">
            <v>23</v>
          </cell>
          <cell r="D239">
            <v>51.95</v>
          </cell>
          <cell r="E239">
            <v>16057</v>
          </cell>
          <cell r="F239">
            <v>13242</v>
          </cell>
          <cell r="G239">
            <v>11842</v>
          </cell>
        </row>
        <row r="240">
          <cell r="A240" t="str">
            <v>24GCH09</v>
          </cell>
          <cell r="B240" t="str">
            <v>GCH09</v>
          </cell>
          <cell r="C240">
            <v>24</v>
          </cell>
          <cell r="D240">
            <v>51.58</v>
          </cell>
          <cell r="E240">
            <v>16097</v>
          </cell>
          <cell r="F240">
            <v>13276</v>
          </cell>
          <cell r="G240">
            <v>11872</v>
          </cell>
        </row>
        <row r="241">
          <cell r="A241" t="str">
            <v>25GCH09</v>
          </cell>
          <cell r="B241" t="str">
            <v>GCH09</v>
          </cell>
          <cell r="C241">
            <v>25</v>
          </cell>
          <cell r="D241">
            <v>51.21</v>
          </cell>
          <cell r="E241">
            <v>16139</v>
          </cell>
          <cell r="F241">
            <v>13310</v>
          </cell>
          <cell r="G241">
            <v>11903</v>
          </cell>
        </row>
        <row r="242">
          <cell r="A242" t="str">
            <v>26GCH09</v>
          </cell>
          <cell r="B242" t="str">
            <v>GCH09</v>
          </cell>
          <cell r="C242">
            <v>26</v>
          </cell>
          <cell r="D242">
            <v>50.84</v>
          </cell>
          <cell r="E242">
            <v>16181</v>
          </cell>
          <cell r="F242">
            <v>13345</v>
          </cell>
          <cell r="G242">
            <v>11934</v>
          </cell>
        </row>
        <row r="243">
          <cell r="A243" t="str">
            <v>27GCH09</v>
          </cell>
          <cell r="B243" t="str">
            <v>GCH09</v>
          </cell>
          <cell r="C243">
            <v>27</v>
          </cell>
          <cell r="D243">
            <v>50.46</v>
          </cell>
          <cell r="E243">
            <v>16224</v>
          </cell>
          <cell r="F243">
            <v>13380</v>
          </cell>
          <cell r="G243">
            <v>11965</v>
          </cell>
        </row>
        <row r="244">
          <cell r="A244" t="str">
            <v>28GCH09</v>
          </cell>
          <cell r="B244" t="str">
            <v>GCH09</v>
          </cell>
          <cell r="C244">
            <v>28</v>
          </cell>
          <cell r="D244">
            <v>50.08</v>
          </cell>
          <cell r="E244">
            <v>16267</v>
          </cell>
          <cell r="F244">
            <v>13416</v>
          </cell>
          <cell r="G244">
            <v>11997</v>
          </cell>
        </row>
        <row r="245">
          <cell r="A245" t="str">
            <v>29GCH09</v>
          </cell>
          <cell r="B245" t="str">
            <v>GCH09</v>
          </cell>
          <cell r="C245">
            <v>29</v>
          </cell>
          <cell r="D245">
            <v>49.7</v>
          </cell>
          <cell r="E245">
            <v>16312</v>
          </cell>
          <cell r="F245">
            <v>13452</v>
          </cell>
          <cell r="G245">
            <v>12030</v>
          </cell>
        </row>
        <row r="246">
          <cell r="A246" t="str">
            <v>30GCH09</v>
          </cell>
          <cell r="B246" t="str">
            <v>GCH09</v>
          </cell>
          <cell r="C246">
            <v>30</v>
          </cell>
          <cell r="D246">
            <v>49.32</v>
          </cell>
          <cell r="E246">
            <v>16356</v>
          </cell>
          <cell r="F246">
            <v>13489</v>
          </cell>
          <cell r="G246">
            <v>12063</v>
          </cell>
        </row>
        <row r="247">
          <cell r="A247" t="str">
            <v>31GCH09</v>
          </cell>
          <cell r="B247" t="str">
            <v>GCH09</v>
          </cell>
          <cell r="C247">
            <v>31</v>
          </cell>
          <cell r="D247">
            <v>48.93</v>
          </cell>
          <cell r="E247">
            <v>16402</v>
          </cell>
          <cell r="F247">
            <v>13527</v>
          </cell>
          <cell r="G247">
            <v>12097</v>
          </cell>
        </row>
        <row r="248">
          <cell r="A248" t="str">
            <v>32GCH09</v>
          </cell>
          <cell r="B248" t="str">
            <v>GCH09</v>
          </cell>
          <cell r="C248">
            <v>32</v>
          </cell>
          <cell r="D248">
            <v>48.54</v>
          </cell>
          <cell r="E248">
            <v>16448</v>
          </cell>
          <cell r="F248">
            <v>13565</v>
          </cell>
          <cell r="G248">
            <v>12131</v>
          </cell>
        </row>
        <row r="249">
          <cell r="A249" t="str">
            <v>33GCH09</v>
          </cell>
          <cell r="B249" t="str">
            <v>GCH09</v>
          </cell>
          <cell r="C249">
            <v>33</v>
          </cell>
          <cell r="D249">
            <v>48.15</v>
          </cell>
          <cell r="E249">
            <v>16495</v>
          </cell>
          <cell r="F249">
            <v>13604</v>
          </cell>
          <cell r="G249">
            <v>12166</v>
          </cell>
        </row>
        <row r="250">
          <cell r="A250" t="str">
            <v>34GCH09</v>
          </cell>
          <cell r="B250" t="str">
            <v>GCH09</v>
          </cell>
          <cell r="C250">
            <v>34</v>
          </cell>
          <cell r="D250">
            <v>47.76</v>
          </cell>
          <cell r="E250">
            <v>16543</v>
          </cell>
          <cell r="F250">
            <v>13643</v>
          </cell>
          <cell r="G250">
            <v>12201</v>
          </cell>
        </row>
        <row r="251">
          <cell r="A251" t="str">
            <v>35GCH09</v>
          </cell>
          <cell r="B251" t="str">
            <v>GCH09</v>
          </cell>
          <cell r="C251">
            <v>35</v>
          </cell>
          <cell r="D251">
            <v>47.37</v>
          </cell>
          <cell r="E251">
            <v>16592</v>
          </cell>
          <cell r="F251">
            <v>13684</v>
          </cell>
          <cell r="G251">
            <v>12237</v>
          </cell>
        </row>
        <row r="252">
          <cell r="A252" t="str">
            <v>36GCH09</v>
          </cell>
          <cell r="B252" t="str">
            <v>GCH09</v>
          </cell>
          <cell r="C252">
            <v>36</v>
          </cell>
          <cell r="D252">
            <v>46.97</v>
          </cell>
          <cell r="E252">
            <v>16641</v>
          </cell>
          <cell r="F252">
            <v>13724</v>
          </cell>
          <cell r="G252">
            <v>12273</v>
          </cell>
        </row>
        <row r="253">
          <cell r="A253" t="str">
            <v>37GCH09</v>
          </cell>
          <cell r="B253" t="str">
            <v>GCH09</v>
          </cell>
          <cell r="C253">
            <v>37</v>
          </cell>
          <cell r="D253">
            <v>46.57</v>
          </cell>
          <cell r="E253">
            <v>16692</v>
          </cell>
          <cell r="F253">
            <v>13766</v>
          </cell>
          <cell r="G253">
            <v>12310</v>
          </cell>
        </row>
        <row r="254">
          <cell r="A254" t="str">
            <v>38GCH09</v>
          </cell>
          <cell r="B254" t="str">
            <v>GCH09</v>
          </cell>
          <cell r="C254">
            <v>38</v>
          </cell>
          <cell r="D254">
            <v>46.17</v>
          </cell>
          <cell r="E254">
            <v>16743</v>
          </cell>
          <cell r="F254">
            <v>13808</v>
          </cell>
          <cell r="G254">
            <v>12348</v>
          </cell>
        </row>
        <row r="255">
          <cell r="A255" t="str">
            <v>39GCH09</v>
          </cell>
          <cell r="B255" t="str">
            <v>GCH09</v>
          </cell>
          <cell r="C255">
            <v>39</v>
          </cell>
          <cell r="D255">
            <v>45.77</v>
          </cell>
          <cell r="E255">
            <v>16795</v>
          </cell>
          <cell r="F255">
            <v>13851</v>
          </cell>
          <cell r="G255">
            <v>12387</v>
          </cell>
        </row>
        <row r="256">
          <cell r="A256" t="str">
            <v>40GCH09</v>
          </cell>
          <cell r="B256" t="str">
            <v>GCH09</v>
          </cell>
          <cell r="C256">
            <v>40</v>
          </cell>
          <cell r="D256">
            <v>45.36</v>
          </cell>
          <cell r="E256">
            <v>16848</v>
          </cell>
          <cell r="F256">
            <v>13895</v>
          </cell>
          <cell r="G256">
            <v>12426</v>
          </cell>
        </row>
        <row r="257">
          <cell r="A257" t="str">
            <v>5GCH10</v>
          </cell>
          <cell r="B257" t="str">
            <v>GCH10</v>
          </cell>
          <cell r="C257">
            <v>5</v>
          </cell>
          <cell r="D257">
            <v>59.38</v>
          </cell>
          <cell r="E257">
            <v>15546</v>
          </cell>
          <cell r="F257">
            <v>12821</v>
          </cell>
          <cell r="G257">
            <v>11466</v>
          </cell>
        </row>
        <row r="258">
          <cell r="A258" t="str">
            <v>6GCH10</v>
          </cell>
          <cell r="B258" t="str">
            <v>GCH10</v>
          </cell>
          <cell r="C258">
            <v>6</v>
          </cell>
          <cell r="D258">
            <v>59.05</v>
          </cell>
          <cell r="E258">
            <v>15566</v>
          </cell>
          <cell r="F258">
            <v>12837</v>
          </cell>
          <cell r="G258">
            <v>11480</v>
          </cell>
        </row>
        <row r="259">
          <cell r="A259" t="str">
            <v>7GCH10</v>
          </cell>
          <cell r="B259" t="str">
            <v>GCH10</v>
          </cell>
          <cell r="C259">
            <v>7</v>
          </cell>
          <cell r="D259">
            <v>58.71</v>
          </cell>
          <cell r="E259">
            <v>15586</v>
          </cell>
          <cell r="F259">
            <v>12854</v>
          </cell>
          <cell r="G259">
            <v>11495</v>
          </cell>
        </row>
        <row r="260">
          <cell r="A260" t="str">
            <v>8GCH10</v>
          </cell>
          <cell r="B260" t="str">
            <v>GCH10</v>
          </cell>
          <cell r="C260">
            <v>8</v>
          </cell>
          <cell r="D260">
            <v>58.37</v>
          </cell>
          <cell r="E260">
            <v>15606</v>
          </cell>
          <cell r="F260">
            <v>12870</v>
          </cell>
          <cell r="G260">
            <v>11510</v>
          </cell>
        </row>
        <row r="261">
          <cell r="A261" t="str">
            <v>9GCH10</v>
          </cell>
          <cell r="B261" t="str">
            <v>GCH10</v>
          </cell>
          <cell r="C261">
            <v>9</v>
          </cell>
          <cell r="D261">
            <v>58.03</v>
          </cell>
          <cell r="E261">
            <v>15626</v>
          </cell>
          <cell r="F261">
            <v>12887</v>
          </cell>
          <cell r="G261">
            <v>11525</v>
          </cell>
        </row>
        <row r="262">
          <cell r="A262" t="str">
            <v>10GCH10</v>
          </cell>
          <cell r="B262" t="str">
            <v>GCH10</v>
          </cell>
          <cell r="C262">
            <v>10</v>
          </cell>
          <cell r="D262">
            <v>57.68</v>
          </cell>
          <cell r="E262">
            <v>15647</v>
          </cell>
          <cell r="F262">
            <v>12904</v>
          </cell>
          <cell r="G262">
            <v>11540</v>
          </cell>
        </row>
        <row r="263">
          <cell r="A263" t="str">
            <v>11GCH10</v>
          </cell>
          <cell r="B263" t="str">
            <v>GCH10</v>
          </cell>
          <cell r="C263">
            <v>11</v>
          </cell>
          <cell r="D263">
            <v>57.34</v>
          </cell>
          <cell r="E263">
            <v>15668</v>
          </cell>
          <cell r="F263">
            <v>12921</v>
          </cell>
          <cell r="G263">
            <v>11555</v>
          </cell>
        </row>
        <row r="264">
          <cell r="A264" t="str">
            <v>12GCH10</v>
          </cell>
          <cell r="B264" t="str">
            <v>GCH10</v>
          </cell>
          <cell r="C264">
            <v>12</v>
          </cell>
          <cell r="D264">
            <v>56.99</v>
          </cell>
          <cell r="E264">
            <v>15689</v>
          </cell>
          <cell r="F264">
            <v>12939</v>
          </cell>
          <cell r="G264">
            <v>11571</v>
          </cell>
        </row>
        <row r="265">
          <cell r="A265" t="str">
            <v>13GCH10</v>
          </cell>
          <cell r="B265" t="str">
            <v>GCH10</v>
          </cell>
          <cell r="C265">
            <v>13</v>
          </cell>
          <cell r="D265">
            <v>56.63</v>
          </cell>
          <cell r="E265">
            <v>15710</v>
          </cell>
          <cell r="F265">
            <v>12956</v>
          </cell>
          <cell r="G265">
            <v>11586</v>
          </cell>
        </row>
        <row r="266">
          <cell r="A266" t="str">
            <v>14GCH10</v>
          </cell>
          <cell r="B266" t="str">
            <v>GCH10</v>
          </cell>
          <cell r="C266">
            <v>14</v>
          </cell>
          <cell r="D266">
            <v>56.28</v>
          </cell>
          <cell r="E266">
            <v>15732</v>
          </cell>
          <cell r="F266">
            <v>12974</v>
          </cell>
          <cell r="G266">
            <v>11602</v>
          </cell>
        </row>
        <row r="267">
          <cell r="A267" t="str">
            <v>15GCH10</v>
          </cell>
          <cell r="B267" t="str">
            <v>GCH10</v>
          </cell>
          <cell r="C267">
            <v>15</v>
          </cell>
          <cell r="D267">
            <v>55.92</v>
          </cell>
          <cell r="E267">
            <v>15753</v>
          </cell>
          <cell r="F267">
            <v>12992</v>
          </cell>
          <cell r="G267">
            <v>11618</v>
          </cell>
        </row>
        <row r="268">
          <cell r="A268" t="str">
            <v>16GCH10</v>
          </cell>
          <cell r="B268" t="str">
            <v>GCH10</v>
          </cell>
          <cell r="C268">
            <v>16</v>
          </cell>
          <cell r="D268">
            <v>55.56</v>
          </cell>
          <cell r="E268">
            <v>15787</v>
          </cell>
          <cell r="F268">
            <v>13020</v>
          </cell>
          <cell r="G268">
            <v>11643</v>
          </cell>
        </row>
        <row r="269">
          <cell r="A269" t="str">
            <v>17GCH10</v>
          </cell>
          <cell r="B269" t="str">
            <v>GCH10</v>
          </cell>
          <cell r="C269">
            <v>17</v>
          </cell>
          <cell r="D269">
            <v>55.2</v>
          </cell>
          <cell r="E269">
            <v>15824</v>
          </cell>
          <cell r="F269">
            <v>13050</v>
          </cell>
          <cell r="G269">
            <v>11670</v>
          </cell>
        </row>
        <row r="270">
          <cell r="A270" t="str">
            <v>18GCH10</v>
          </cell>
          <cell r="B270" t="str">
            <v>GCH10</v>
          </cell>
          <cell r="C270">
            <v>18</v>
          </cell>
          <cell r="D270">
            <v>54.84</v>
          </cell>
          <cell r="E270">
            <v>15861</v>
          </cell>
          <cell r="F270">
            <v>13081</v>
          </cell>
          <cell r="G270">
            <v>11698</v>
          </cell>
        </row>
        <row r="271">
          <cell r="A271" t="str">
            <v>19GCH10</v>
          </cell>
          <cell r="B271" t="str">
            <v>GCH10</v>
          </cell>
          <cell r="C271">
            <v>19</v>
          </cell>
          <cell r="D271">
            <v>54.47</v>
          </cell>
          <cell r="E271">
            <v>15899</v>
          </cell>
          <cell r="F271">
            <v>13112</v>
          </cell>
          <cell r="G271">
            <v>11726</v>
          </cell>
        </row>
        <row r="272">
          <cell r="A272" t="str">
            <v>20GCH10</v>
          </cell>
          <cell r="B272" t="str">
            <v>GCH10</v>
          </cell>
          <cell r="C272">
            <v>20</v>
          </cell>
          <cell r="D272">
            <v>54.11</v>
          </cell>
          <cell r="E272">
            <v>15938</v>
          </cell>
          <cell r="F272">
            <v>13144</v>
          </cell>
          <cell r="G272">
            <v>11754</v>
          </cell>
        </row>
        <row r="273">
          <cell r="A273" t="str">
            <v>21GCH10</v>
          </cell>
          <cell r="B273" t="str">
            <v>GCH10</v>
          </cell>
          <cell r="C273">
            <v>21</v>
          </cell>
          <cell r="D273">
            <v>53.74</v>
          </cell>
          <cell r="E273">
            <v>15977</v>
          </cell>
          <cell r="F273">
            <v>13176</v>
          </cell>
          <cell r="G273">
            <v>11783</v>
          </cell>
        </row>
        <row r="274">
          <cell r="A274" t="str">
            <v>22GCH10</v>
          </cell>
          <cell r="B274" t="str">
            <v>GCH10</v>
          </cell>
          <cell r="C274">
            <v>22</v>
          </cell>
          <cell r="D274">
            <v>53.36</v>
          </cell>
          <cell r="E274">
            <v>16016</v>
          </cell>
          <cell r="F274">
            <v>13209</v>
          </cell>
          <cell r="G274">
            <v>11812</v>
          </cell>
        </row>
        <row r="275">
          <cell r="A275" t="str">
            <v>23GCH10</v>
          </cell>
          <cell r="B275" t="str">
            <v>GCH10</v>
          </cell>
          <cell r="C275">
            <v>23</v>
          </cell>
          <cell r="D275">
            <v>52.99</v>
          </cell>
          <cell r="E275">
            <v>16057</v>
          </cell>
          <cell r="F275">
            <v>13242</v>
          </cell>
          <cell r="G275">
            <v>11842</v>
          </cell>
        </row>
        <row r="276">
          <cell r="A276" t="str">
            <v>24GCH10</v>
          </cell>
          <cell r="B276" t="str">
            <v>GCH10</v>
          </cell>
          <cell r="C276">
            <v>24</v>
          </cell>
          <cell r="D276">
            <v>52.61</v>
          </cell>
          <cell r="E276">
            <v>16097</v>
          </cell>
          <cell r="F276">
            <v>13276</v>
          </cell>
          <cell r="G276">
            <v>11872</v>
          </cell>
        </row>
        <row r="277">
          <cell r="A277" t="str">
            <v>25GCH10</v>
          </cell>
          <cell r="B277" t="str">
            <v>GCH10</v>
          </cell>
          <cell r="C277">
            <v>25</v>
          </cell>
          <cell r="D277">
            <v>52.23</v>
          </cell>
          <cell r="E277">
            <v>16139</v>
          </cell>
          <cell r="F277">
            <v>13310</v>
          </cell>
          <cell r="G277">
            <v>11903</v>
          </cell>
        </row>
        <row r="278">
          <cell r="A278" t="str">
            <v>26GCH10</v>
          </cell>
          <cell r="B278" t="str">
            <v>GCH10</v>
          </cell>
          <cell r="C278">
            <v>26</v>
          </cell>
          <cell r="D278">
            <v>51.85</v>
          </cell>
          <cell r="E278">
            <v>16181</v>
          </cell>
          <cell r="F278">
            <v>13345</v>
          </cell>
          <cell r="G278">
            <v>11934</v>
          </cell>
        </row>
        <row r="279">
          <cell r="A279" t="str">
            <v>27GCH10</v>
          </cell>
          <cell r="B279" t="str">
            <v>GCH10</v>
          </cell>
          <cell r="C279">
            <v>27</v>
          </cell>
          <cell r="D279">
            <v>51.47</v>
          </cell>
          <cell r="E279">
            <v>16224</v>
          </cell>
          <cell r="F279">
            <v>13380</v>
          </cell>
          <cell r="G279">
            <v>11965</v>
          </cell>
        </row>
        <row r="280">
          <cell r="A280" t="str">
            <v>28GCH10</v>
          </cell>
          <cell r="B280" t="str">
            <v>GCH10</v>
          </cell>
          <cell r="C280">
            <v>28</v>
          </cell>
          <cell r="D280">
            <v>51.08</v>
          </cell>
          <cell r="E280">
            <v>16267</v>
          </cell>
          <cell r="F280">
            <v>13416</v>
          </cell>
          <cell r="G280">
            <v>11997</v>
          </cell>
        </row>
        <row r="281">
          <cell r="A281" t="str">
            <v>29GCH10</v>
          </cell>
          <cell r="B281" t="str">
            <v>GCH10</v>
          </cell>
          <cell r="C281">
            <v>29</v>
          </cell>
          <cell r="D281">
            <v>50.69</v>
          </cell>
          <cell r="E281">
            <v>16312</v>
          </cell>
          <cell r="F281">
            <v>13452</v>
          </cell>
          <cell r="G281">
            <v>12030</v>
          </cell>
        </row>
        <row r="282">
          <cell r="A282" t="str">
            <v>30GCH10</v>
          </cell>
          <cell r="B282" t="str">
            <v>GCH10</v>
          </cell>
          <cell r="C282">
            <v>30</v>
          </cell>
          <cell r="D282">
            <v>50.3</v>
          </cell>
          <cell r="E282">
            <v>16356</v>
          </cell>
          <cell r="F282">
            <v>13489</v>
          </cell>
          <cell r="G282">
            <v>12063</v>
          </cell>
        </row>
        <row r="283">
          <cell r="A283" t="str">
            <v>31GCH10</v>
          </cell>
          <cell r="B283" t="str">
            <v>GCH10</v>
          </cell>
          <cell r="C283">
            <v>31</v>
          </cell>
          <cell r="D283">
            <v>49.91</v>
          </cell>
          <cell r="E283">
            <v>16402</v>
          </cell>
          <cell r="F283">
            <v>13527</v>
          </cell>
          <cell r="G283">
            <v>12097</v>
          </cell>
        </row>
        <row r="284">
          <cell r="A284" t="str">
            <v>32GCH10</v>
          </cell>
          <cell r="B284" t="str">
            <v>GCH10</v>
          </cell>
          <cell r="C284">
            <v>32</v>
          </cell>
          <cell r="D284">
            <v>49.51</v>
          </cell>
          <cell r="E284">
            <v>16448</v>
          </cell>
          <cell r="F284">
            <v>13565</v>
          </cell>
          <cell r="G284">
            <v>12131</v>
          </cell>
        </row>
        <row r="285">
          <cell r="A285" t="str">
            <v>33GCH10</v>
          </cell>
          <cell r="B285" t="str">
            <v>GCH10</v>
          </cell>
          <cell r="C285">
            <v>33</v>
          </cell>
          <cell r="D285">
            <v>49.12</v>
          </cell>
          <cell r="E285">
            <v>16495</v>
          </cell>
          <cell r="F285">
            <v>13604</v>
          </cell>
          <cell r="G285">
            <v>12166</v>
          </cell>
        </row>
        <row r="286">
          <cell r="A286" t="str">
            <v>34GCH10</v>
          </cell>
          <cell r="B286" t="str">
            <v>GCH10</v>
          </cell>
          <cell r="C286">
            <v>34</v>
          </cell>
          <cell r="D286">
            <v>48.72</v>
          </cell>
          <cell r="E286">
            <v>16543</v>
          </cell>
          <cell r="F286">
            <v>13643</v>
          </cell>
          <cell r="G286">
            <v>12201</v>
          </cell>
        </row>
        <row r="287">
          <cell r="A287" t="str">
            <v>35GCH10</v>
          </cell>
          <cell r="B287" t="str">
            <v>GCH10</v>
          </cell>
          <cell r="C287">
            <v>35</v>
          </cell>
          <cell r="D287">
            <v>48.31</v>
          </cell>
          <cell r="E287">
            <v>16592</v>
          </cell>
          <cell r="F287">
            <v>13684</v>
          </cell>
          <cell r="G287">
            <v>12237</v>
          </cell>
        </row>
        <row r="288">
          <cell r="A288" t="str">
            <v>36GCH10</v>
          </cell>
          <cell r="B288" t="str">
            <v>GCH10</v>
          </cell>
          <cell r="C288">
            <v>36</v>
          </cell>
          <cell r="D288">
            <v>47.91</v>
          </cell>
          <cell r="E288">
            <v>16641</v>
          </cell>
          <cell r="F288">
            <v>13724</v>
          </cell>
          <cell r="G288">
            <v>12273</v>
          </cell>
        </row>
        <row r="289">
          <cell r="A289" t="str">
            <v>37GCH10</v>
          </cell>
          <cell r="B289" t="str">
            <v>GCH10</v>
          </cell>
          <cell r="C289">
            <v>37</v>
          </cell>
          <cell r="D289">
            <v>47.5</v>
          </cell>
          <cell r="E289">
            <v>16692</v>
          </cell>
          <cell r="F289">
            <v>13766</v>
          </cell>
          <cell r="G289">
            <v>12310</v>
          </cell>
        </row>
        <row r="290">
          <cell r="A290" t="str">
            <v>38GCH10</v>
          </cell>
          <cell r="B290" t="str">
            <v>GCH10</v>
          </cell>
          <cell r="C290">
            <v>38</v>
          </cell>
          <cell r="D290">
            <v>47.09</v>
          </cell>
          <cell r="E290">
            <v>16743</v>
          </cell>
          <cell r="F290">
            <v>13808</v>
          </cell>
          <cell r="G290">
            <v>12348</v>
          </cell>
        </row>
        <row r="291">
          <cell r="A291" t="str">
            <v>39GCH10</v>
          </cell>
          <cell r="B291" t="str">
            <v>GCH10</v>
          </cell>
          <cell r="C291">
            <v>39</v>
          </cell>
          <cell r="D291">
            <v>46.68</v>
          </cell>
          <cell r="E291">
            <v>16795</v>
          </cell>
          <cell r="F291">
            <v>13851</v>
          </cell>
          <cell r="G291">
            <v>12387</v>
          </cell>
        </row>
        <row r="292">
          <cell r="A292" t="str">
            <v>40GCH10</v>
          </cell>
          <cell r="B292" t="str">
            <v>GCH10</v>
          </cell>
          <cell r="C292">
            <v>40</v>
          </cell>
          <cell r="D292">
            <v>46.27</v>
          </cell>
          <cell r="E292">
            <v>16848</v>
          </cell>
          <cell r="F292">
            <v>13895</v>
          </cell>
          <cell r="G292">
            <v>12426</v>
          </cell>
        </row>
        <row r="293">
          <cell r="A293" t="str">
            <v>5GCH09COM</v>
          </cell>
          <cell r="B293" t="str">
            <v>GCH09COM</v>
          </cell>
          <cell r="C293">
            <v>5</v>
          </cell>
          <cell r="D293">
            <v>117.32</v>
          </cell>
          <cell r="E293">
            <v>7491</v>
          </cell>
          <cell r="F293">
            <v>7238</v>
          </cell>
          <cell r="G293">
            <v>7081</v>
          </cell>
        </row>
        <row r="294">
          <cell r="A294" t="str">
            <v>6GCH09COM</v>
          </cell>
          <cell r="B294" t="str">
            <v>GCH09COM</v>
          </cell>
          <cell r="C294">
            <v>6</v>
          </cell>
          <cell r="D294">
            <v>116.67</v>
          </cell>
          <cell r="E294">
            <v>7497</v>
          </cell>
          <cell r="F294">
            <v>7244</v>
          </cell>
          <cell r="G294">
            <v>7087</v>
          </cell>
        </row>
        <row r="295">
          <cell r="A295" t="str">
            <v>7GCH09COM</v>
          </cell>
          <cell r="B295" t="str">
            <v>GCH09COM</v>
          </cell>
          <cell r="C295">
            <v>7</v>
          </cell>
          <cell r="D295">
            <v>116.05</v>
          </cell>
          <cell r="E295">
            <v>7503</v>
          </cell>
          <cell r="F295">
            <v>7250</v>
          </cell>
          <cell r="G295">
            <v>7093</v>
          </cell>
        </row>
        <row r="296">
          <cell r="A296" t="str">
            <v>8GCH09COM</v>
          </cell>
          <cell r="B296" t="str">
            <v>GCH09COM</v>
          </cell>
          <cell r="C296">
            <v>8</v>
          </cell>
          <cell r="D296">
            <v>115.41</v>
          </cell>
          <cell r="E296">
            <v>7509</v>
          </cell>
          <cell r="F296">
            <v>7256</v>
          </cell>
          <cell r="G296">
            <v>7099</v>
          </cell>
        </row>
        <row r="297">
          <cell r="A297" t="str">
            <v>9GCH09COM</v>
          </cell>
          <cell r="B297" t="str">
            <v>GCH09COM</v>
          </cell>
          <cell r="C297">
            <v>9</v>
          </cell>
          <cell r="D297">
            <v>114.77</v>
          </cell>
          <cell r="E297">
            <v>7516</v>
          </cell>
          <cell r="F297">
            <v>7262</v>
          </cell>
          <cell r="G297">
            <v>7105</v>
          </cell>
        </row>
        <row r="298">
          <cell r="A298" t="str">
            <v>10GCH09COM</v>
          </cell>
          <cell r="B298" t="str">
            <v>GCH09COM</v>
          </cell>
          <cell r="C298">
            <v>10</v>
          </cell>
          <cell r="D298">
            <v>114.14</v>
          </cell>
          <cell r="E298">
            <v>7522</v>
          </cell>
          <cell r="F298">
            <v>7268</v>
          </cell>
          <cell r="G298">
            <v>7111</v>
          </cell>
        </row>
        <row r="299">
          <cell r="A299" t="str">
            <v>11GCH09COM</v>
          </cell>
          <cell r="B299" t="str">
            <v>GCH09COM</v>
          </cell>
          <cell r="C299">
            <v>11</v>
          </cell>
          <cell r="D299">
            <v>113.5</v>
          </cell>
          <cell r="E299">
            <v>7528</v>
          </cell>
          <cell r="F299">
            <v>7275</v>
          </cell>
          <cell r="G299">
            <v>7117</v>
          </cell>
        </row>
        <row r="300">
          <cell r="A300" t="str">
            <v>12GCH09COM</v>
          </cell>
          <cell r="B300" t="str">
            <v>GCH09COM</v>
          </cell>
          <cell r="C300">
            <v>12</v>
          </cell>
          <cell r="D300">
            <v>112.86</v>
          </cell>
          <cell r="E300">
            <v>7535</v>
          </cell>
          <cell r="F300">
            <v>7281</v>
          </cell>
          <cell r="G300">
            <v>7123</v>
          </cell>
        </row>
        <row r="301">
          <cell r="A301" t="str">
            <v>13GCH09COM</v>
          </cell>
          <cell r="B301" t="str">
            <v>GCH09COM</v>
          </cell>
          <cell r="C301">
            <v>13</v>
          </cell>
          <cell r="D301">
            <v>112.22</v>
          </cell>
          <cell r="E301">
            <v>7542</v>
          </cell>
          <cell r="F301">
            <v>7287</v>
          </cell>
          <cell r="G301">
            <v>7129</v>
          </cell>
        </row>
        <row r="302">
          <cell r="A302" t="str">
            <v>14GCH09COM</v>
          </cell>
          <cell r="B302" t="str">
            <v>GCH09COM</v>
          </cell>
          <cell r="C302">
            <v>14</v>
          </cell>
          <cell r="D302">
            <v>111.59</v>
          </cell>
          <cell r="E302">
            <v>7548</v>
          </cell>
          <cell r="F302">
            <v>7294</v>
          </cell>
          <cell r="G302">
            <v>7136</v>
          </cell>
        </row>
        <row r="303">
          <cell r="A303" t="str">
            <v>15GCH09COM</v>
          </cell>
          <cell r="B303" t="str">
            <v>GCH09COM</v>
          </cell>
          <cell r="C303">
            <v>15</v>
          </cell>
          <cell r="D303">
            <v>110.95</v>
          </cell>
          <cell r="E303">
            <v>7555</v>
          </cell>
          <cell r="F303">
            <v>7300</v>
          </cell>
          <cell r="G303">
            <v>7142</v>
          </cell>
        </row>
        <row r="304">
          <cell r="A304" t="str">
            <v>16GCH09COM</v>
          </cell>
          <cell r="B304" t="str">
            <v>GCH09COM</v>
          </cell>
          <cell r="C304">
            <v>16</v>
          </cell>
          <cell r="D304">
            <v>110.32</v>
          </cell>
          <cell r="E304">
            <v>7562</v>
          </cell>
          <cell r="F304">
            <v>7307</v>
          </cell>
          <cell r="G304">
            <v>7149</v>
          </cell>
        </row>
        <row r="305">
          <cell r="A305" t="str">
            <v>17GCH09COM</v>
          </cell>
          <cell r="B305" t="str">
            <v>GCH09COM</v>
          </cell>
          <cell r="C305">
            <v>17</v>
          </cell>
          <cell r="D305">
            <v>109.69</v>
          </cell>
          <cell r="E305">
            <v>7569</v>
          </cell>
          <cell r="F305">
            <v>7314</v>
          </cell>
          <cell r="G305">
            <v>7155</v>
          </cell>
        </row>
        <row r="306">
          <cell r="A306" t="str">
            <v>18GCH09COM</v>
          </cell>
          <cell r="B306" t="str">
            <v>GCH09COM</v>
          </cell>
          <cell r="C306">
            <v>18</v>
          </cell>
          <cell r="D306">
            <v>109.05</v>
          </cell>
          <cell r="E306">
            <v>7576</v>
          </cell>
          <cell r="F306">
            <v>7321</v>
          </cell>
          <cell r="G306">
            <v>7162</v>
          </cell>
        </row>
        <row r="307">
          <cell r="A307" t="str">
            <v>19GCH09COM</v>
          </cell>
          <cell r="B307" t="str">
            <v>GCH09COM</v>
          </cell>
          <cell r="C307">
            <v>19</v>
          </cell>
          <cell r="D307">
            <v>108.4</v>
          </cell>
          <cell r="E307">
            <v>7583</v>
          </cell>
          <cell r="F307">
            <v>7327</v>
          </cell>
          <cell r="G307">
            <v>7169</v>
          </cell>
        </row>
        <row r="308">
          <cell r="A308" t="str">
            <v>20GCH09COM</v>
          </cell>
          <cell r="B308" t="str">
            <v>GCH09COM</v>
          </cell>
          <cell r="C308">
            <v>20</v>
          </cell>
          <cell r="D308">
            <v>107.78</v>
          </cell>
          <cell r="E308">
            <v>7590</v>
          </cell>
          <cell r="F308">
            <v>7334</v>
          </cell>
          <cell r="G308">
            <v>7175</v>
          </cell>
        </row>
        <row r="309">
          <cell r="A309" t="str">
            <v>21GCH09COM</v>
          </cell>
          <cell r="B309" t="str">
            <v>GCH09COM</v>
          </cell>
          <cell r="C309">
            <v>21</v>
          </cell>
          <cell r="D309">
            <v>107.14</v>
          </cell>
          <cell r="E309">
            <v>7598</v>
          </cell>
          <cell r="F309">
            <v>7342</v>
          </cell>
          <cell r="G309">
            <v>7182</v>
          </cell>
        </row>
        <row r="310">
          <cell r="A310" t="str">
            <v>22GCH09COM</v>
          </cell>
          <cell r="B310" t="str">
            <v>GCH09COM</v>
          </cell>
          <cell r="C310">
            <v>22</v>
          </cell>
          <cell r="D310">
            <v>106.5</v>
          </cell>
          <cell r="E310">
            <v>7605</v>
          </cell>
          <cell r="F310">
            <v>7349</v>
          </cell>
          <cell r="G310">
            <v>7189</v>
          </cell>
        </row>
        <row r="311">
          <cell r="A311" t="str">
            <v>23GCH09COM</v>
          </cell>
          <cell r="B311" t="str">
            <v>GCH09COM</v>
          </cell>
          <cell r="C311">
            <v>23</v>
          </cell>
          <cell r="D311">
            <v>105.86</v>
          </cell>
          <cell r="E311">
            <v>7613</v>
          </cell>
          <cell r="F311">
            <v>7356</v>
          </cell>
          <cell r="G311">
            <v>7196</v>
          </cell>
        </row>
        <row r="312">
          <cell r="A312" t="str">
            <v>24GCH09COM</v>
          </cell>
          <cell r="B312" t="str">
            <v>GCH09COM</v>
          </cell>
          <cell r="C312">
            <v>24</v>
          </cell>
          <cell r="D312">
            <v>105.23</v>
          </cell>
          <cell r="E312">
            <v>7620</v>
          </cell>
          <cell r="F312">
            <v>7363</v>
          </cell>
          <cell r="G312">
            <v>7204</v>
          </cell>
        </row>
        <row r="313">
          <cell r="A313" t="str">
            <v>25GCH09COM</v>
          </cell>
          <cell r="B313" t="str">
            <v>GCH09COM</v>
          </cell>
          <cell r="C313">
            <v>25</v>
          </cell>
          <cell r="D313">
            <v>104.59</v>
          </cell>
          <cell r="E313">
            <v>7628</v>
          </cell>
          <cell r="F313">
            <v>7371</v>
          </cell>
          <cell r="G313">
            <v>7211</v>
          </cell>
        </row>
        <row r="314">
          <cell r="A314" t="str">
            <v>26GCH09COM</v>
          </cell>
          <cell r="B314" t="str">
            <v>GCH09COM</v>
          </cell>
          <cell r="C314">
            <v>26</v>
          </cell>
          <cell r="D314">
            <v>103.96</v>
          </cell>
          <cell r="E314">
            <v>7636</v>
          </cell>
          <cell r="F314">
            <v>7378</v>
          </cell>
          <cell r="G314">
            <v>7218</v>
          </cell>
        </row>
        <row r="315">
          <cell r="A315" t="str">
            <v>27GCH09COM</v>
          </cell>
          <cell r="B315" t="str">
            <v>GCH09COM</v>
          </cell>
          <cell r="C315">
            <v>27</v>
          </cell>
          <cell r="D315">
            <v>103.33</v>
          </cell>
          <cell r="E315">
            <v>7644</v>
          </cell>
          <cell r="F315">
            <v>7386</v>
          </cell>
          <cell r="G315">
            <v>7226</v>
          </cell>
        </row>
        <row r="316">
          <cell r="A316" t="str">
            <v>28GCH09COM</v>
          </cell>
          <cell r="B316" t="str">
            <v>GCH09COM</v>
          </cell>
          <cell r="C316">
            <v>28</v>
          </cell>
          <cell r="D316">
            <v>102.69</v>
          </cell>
          <cell r="E316">
            <v>7651</v>
          </cell>
          <cell r="F316">
            <v>7393</v>
          </cell>
          <cell r="G316">
            <v>7233</v>
          </cell>
        </row>
        <row r="317">
          <cell r="A317" t="str">
            <v>29GCH09COM</v>
          </cell>
          <cell r="B317" t="str">
            <v>GCH09COM</v>
          </cell>
          <cell r="C317">
            <v>29</v>
          </cell>
          <cell r="D317">
            <v>102.05</v>
          </cell>
          <cell r="E317">
            <v>7659</v>
          </cell>
          <cell r="F317">
            <v>7401</v>
          </cell>
          <cell r="G317">
            <v>7241</v>
          </cell>
        </row>
        <row r="318">
          <cell r="A318" t="str">
            <v>30GCH09COM</v>
          </cell>
          <cell r="B318" t="str">
            <v>GCH09COM</v>
          </cell>
          <cell r="C318">
            <v>30</v>
          </cell>
          <cell r="D318">
            <v>101.42</v>
          </cell>
          <cell r="E318">
            <v>7668</v>
          </cell>
          <cell r="F318">
            <v>7409</v>
          </cell>
          <cell r="G318">
            <v>7248</v>
          </cell>
        </row>
        <row r="319">
          <cell r="A319" t="str">
            <v>31GCH09COM</v>
          </cell>
          <cell r="B319" t="str">
            <v>GCH09COM</v>
          </cell>
          <cell r="C319">
            <v>31</v>
          </cell>
          <cell r="D319">
            <v>100.78</v>
          </cell>
          <cell r="E319">
            <v>7676</v>
          </cell>
          <cell r="F319">
            <v>7417</v>
          </cell>
          <cell r="G319">
            <v>7256</v>
          </cell>
        </row>
        <row r="320">
          <cell r="A320" t="str">
            <v>32GCH09COM</v>
          </cell>
          <cell r="B320" t="str">
            <v>GCH09COM</v>
          </cell>
          <cell r="C320">
            <v>32</v>
          </cell>
          <cell r="D320">
            <v>100.14</v>
          </cell>
          <cell r="E320">
            <v>7684</v>
          </cell>
          <cell r="F320">
            <v>7425</v>
          </cell>
          <cell r="G320">
            <v>7264</v>
          </cell>
        </row>
        <row r="321">
          <cell r="A321" t="str">
            <v>33GCH09COM</v>
          </cell>
          <cell r="B321" t="str">
            <v>GCH09COM</v>
          </cell>
          <cell r="C321">
            <v>33</v>
          </cell>
          <cell r="D321">
            <v>99.5</v>
          </cell>
          <cell r="E321">
            <v>7692</v>
          </cell>
          <cell r="F321">
            <v>7433</v>
          </cell>
          <cell r="G321">
            <v>7272</v>
          </cell>
        </row>
        <row r="322">
          <cell r="A322" t="str">
            <v>34GCH09COM</v>
          </cell>
          <cell r="B322" t="str">
            <v>GCH09COM</v>
          </cell>
          <cell r="C322">
            <v>34</v>
          </cell>
          <cell r="D322">
            <v>98.88</v>
          </cell>
          <cell r="E322">
            <v>7701</v>
          </cell>
          <cell r="F322">
            <v>7441</v>
          </cell>
          <cell r="G322">
            <v>7280</v>
          </cell>
        </row>
        <row r="323">
          <cell r="A323" t="str">
            <v>35GCH09COM</v>
          </cell>
          <cell r="B323" t="str">
            <v>GCH09COM</v>
          </cell>
          <cell r="C323">
            <v>35</v>
          </cell>
          <cell r="D323">
            <v>98.24</v>
          </cell>
          <cell r="E323">
            <v>7709</v>
          </cell>
          <cell r="F323">
            <v>7449</v>
          </cell>
          <cell r="G323">
            <v>7288</v>
          </cell>
        </row>
        <row r="324">
          <cell r="A324" t="str">
            <v>36GCH09COM</v>
          </cell>
          <cell r="B324" t="str">
            <v>GCH09COM</v>
          </cell>
          <cell r="C324">
            <v>36</v>
          </cell>
          <cell r="D324">
            <v>97.59</v>
          </cell>
          <cell r="E324">
            <v>7718</v>
          </cell>
          <cell r="F324">
            <v>7458</v>
          </cell>
          <cell r="G324">
            <v>7296</v>
          </cell>
        </row>
        <row r="325">
          <cell r="A325" t="str">
            <v>37GCH09COM</v>
          </cell>
          <cell r="B325" t="str">
            <v>GCH09COM</v>
          </cell>
          <cell r="C325">
            <v>37</v>
          </cell>
          <cell r="D325">
            <v>96.96</v>
          </cell>
          <cell r="E325">
            <v>7727</v>
          </cell>
          <cell r="F325">
            <v>7466</v>
          </cell>
          <cell r="G325">
            <v>7304</v>
          </cell>
        </row>
        <row r="326">
          <cell r="A326" t="str">
            <v>38GCH09COM</v>
          </cell>
          <cell r="B326" t="str">
            <v>GCH09COM</v>
          </cell>
          <cell r="C326">
            <v>38</v>
          </cell>
          <cell r="D326">
            <v>96.32</v>
          </cell>
          <cell r="E326">
            <v>7735</v>
          </cell>
          <cell r="F326">
            <v>7475</v>
          </cell>
          <cell r="G326">
            <v>7313</v>
          </cell>
        </row>
        <row r="327">
          <cell r="A327" t="str">
            <v>39GCH09COM</v>
          </cell>
          <cell r="B327" t="str">
            <v>GCH09COM</v>
          </cell>
          <cell r="C327">
            <v>39</v>
          </cell>
          <cell r="D327">
            <v>95.69</v>
          </cell>
          <cell r="E327">
            <v>7744</v>
          </cell>
          <cell r="F327">
            <v>7483</v>
          </cell>
          <cell r="G327">
            <v>7321</v>
          </cell>
        </row>
        <row r="328">
          <cell r="A328" t="str">
            <v>40GCH09COM</v>
          </cell>
          <cell r="B328" t="str">
            <v>GCH09COM</v>
          </cell>
          <cell r="C328">
            <v>40</v>
          </cell>
          <cell r="D328">
            <v>95.06</v>
          </cell>
          <cell r="E328">
            <v>7753</v>
          </cell>
          <cell r="F328">
            <v>7492</v>
          </cell>
          <cell r="G328">
            <v>7329</v>
          </cell>
        </row>
        <row r="329">
          <cell r="A329" t="str">
            <v>5GCH10COM</v>
          </cell>
          <cell r="B329" t="str">
            <v>GCH10COM</v>
          </cell>
          <cell r="C329">
            <v>5</v>
          </cell>
          <cell r="D329">
            <v>116.08</v>
          </cell>
          <cell r="E329">
            <v>7491</v>
          </cell>
          <cell r="F329">
            <v>7238</v>
          </cell>
          <cell r="G329">
            <v>7081</v>
          </cell>
        </row>
        <row r="330">
          <cell r="A330" t="str">
            <v>6GCH10COM</v>
          </cell>
          <cell r="B330" t="str">
            <v>GCH10COM</v>
          </cell>
          <cell r="C330">
            <v>6</v>
          </cell>
          <cell r="D330">
            <v>115.45</v>
          </cell>
          <cell r="E330">
            <v>7497</v>
          </cell>
          <cell r="F330">
            <v>7244</v>
          </cell>
          <cell r="G330">
            <v>7087</v>
          </cell>
        </row>
        <row r="331">
          <cell r="A331" t="str">
            <v>7GCH10COM</v>
          </cell>
          <cell r="B331" t="str">
            <v>GCH10COM</v>
          </cell>
          <cell r="C331">
            <v>7</v>
          </cell>
          <cell r="D331">
            <v>114.82</v>
          </cell>
          <cell r="E331">
            <v>7503</v>
          </cell>
          <cell r="F331">
            <v>7250</v>
          </cell>
          <cell r="G331">
            <v>7093</v>
          </cell>
        </row>
        <row r="332">
          <cell r="A332" t="str">
            <v>8GCH10COM</v>
          </cell>
          <cell r="B332" t="str">
            <v>GCH10COM</v>
          </cell>
          <cell r="C332">
            <v>8</v>
          </cell>
          <cell r="D332">
            <v>114.2</v>
          </cell>
          <cell r="E332">
            <v>7509</v>
          </cell>
          <cell r="F332">
            <v>7256</v>
          </cell>
          <cell r="G332">
            <v>7099</v>
          </cell>
        </row>
        <row r="333">
          <cell r="A333" t="str">
            <v>9GCH10COM</v>
          </cell>
          <cell r="B333" t="str">
            <v>GCH10COM</v>
          </cell>
          <cell r="C333">
            <v>9</v>
          </cell>
          <cell r="D333">
            <v>113.56</v>
          </cell>
          <cell r="E333">
            <v>7516</v>
          </cell>
          <cell r="F333">
            <v>7262</v>
          </cell>
          <cell r="G333">
            <v>7105</v>
          </cell>
        </row>
        <row r="334">
          <cell r="A334" t="str">
            <v>10GCH10COM</v>
          </cell>
          <cell r="B334" t="str">
            <v>GCH10COM</v>
          </cell>
          <cell r="C334">
            <v>10</v>
          </cell>
          <cell r="D334">
            <v>112.94</v>
          </cell>
          <cell r="E334">
            <v>7522</v>
          </cell>
          <cell r="F334">
            <v>7268</v>
          </cell>
          <cell r="G334">
            <v>7111</v>
          </cell>
        </row>
        <row r="335">
          <cell r="A335" t="str">
            <v>11GCH10COM</v>
          </cell>
          <cell r="B335" t="str">
            <v>GCH10COM</v>
          </cell>
          <cell r="C335">
            <v>11</v>
          </cell>
          <cell r="D335">
            <v>112.31</v>
          </cell>
          <cell r="E335">
            <v>7528</v>
          </cell>
          <cell r="F335">
            <v>7275</v>
          </cell>
          <cell r="G335">
            <v>7117</v>
          </cell>
        </row>
        <row r="336">
          <cell r="A336" t="str">
            <v>12GCH10COM</v>
          </cell>
          <cell r="B336" t="str">
            <v>GCH10COM</v>
          </cell>
          <cell r="C336">
            <v>12</v>
          </cell>
          <cell r="D336">
            <v>111.68</v>
          </cell>
          <cell r="E336">
            <v>7535</v>
          </cell>
          <cell r="F336">
            <v>7281</v>
          </cell>
          <cell r="G336">
            <v>7123</v>
          </cell>
        </row>
        <row r="337">
          <cell r="A337" t="str">
            <v>13GCH10COM</v>
          </cell>
          <cell r="B337" t="str">
            <v>GCH10COM</v>
          </cell>
          <cell r="C337">
            <v>13</v>
          </cell>
          <cell r="D337">
            <v>111.06</v>
          </cell>
          <cell r="E337">
            <v>7542</v>
          </cell>
          <cell r="F337">
            <v>7287</v>
          </cell>
          <cell r="G337">
            <v>7129</v>
          </cell>
        </row>
        <row r="338">
          <cell r="A338" t="str">
            <v>14GCH10COM</v>
          </cell>
          <cell r="B338" t="str">
            <v>GCH10COM</v>
          </cell>
          <cell r="C338">
            <v>14</v>
          </cell>
          <cell r="D338">
            <v>110.43</v>
          </cell>
          <cell r="E338">
            <v>7548</v>
          </cell>
          <cell r="F338">
            <v>7294</v>
          </cell>
          <cell r="G338">
            <v>7136</v>
          </cell>
        </row>
        <row r="339">
          <cell r="A339" t="str">
            <v>15GCH10COM</v>
          </cell>
          <cell r="B339" t="str">
            <v>GCH10COM</v>
          </cell>
          <cell r="C339">
            <v>15</v>
          </cell>
          <cell r="D339">
            <v>109.79</v>
          </cell>
          <cell r="E339">
            <v>7555</v>
          </cell>
          <cell r="F339">
            <v>7300</v>
          </cell>
          <cell r="G339">
            <v>7142</v>
          </cell>
        </row>
        <row r="340">
          <cell r="A340" t="str">
            <v>16GCH10COM</v>
          </cell>
          <cell r="B340" t="str">
            <v>GCH10COM</v>
          </cell>
          <cell r="C340">
            <v>16</v>
          </cell>
          <cell r="D340">
            <v>109.16</v>
          </cell>
          <cell r="E340">
            <v>7562</v>
          </cell>
          <cell r="F340">
            <v>7307</v>
          </cell>
          <cell r="G340">
            <v>7149</v>
          </cell>
        </row>
        <row r="341">
          <cell r="A341" t="str">
            <v>17GCH10COM</v>
          </cell>
          <cell r="B341" t="str">
            <v>GCH10COM</v>
          </cell>
          <cell r="C341">
            <v>17</v>
          </cell>
          <cell r="D341">
            <v>108.53</v>
          </cell>
          <cell r="E341">
            <v>7569</v>
          </cell>
          <cell r="F341">
            <v>7314</v>
          </cell>
          <cell r="G341">
            <v>7155</v>
          </cell>
        </row>
        <row r="342">
          <cell r="A342" t="str">
            <v>18GCH10COM</v>
          </cell>
          <cell r="B342" t="str">
            <v>GCH10COM</v>
          </cell>
          <cell r="C342">
            <v>18</v>
          </cell>
          <cell r="D342">
            <v>107.9</v>
          </cell>
          <cell r="E342">
            <v>7576</v>
          </cell>
          <cell r="F342">
            <v>7321</v>
          </cell>
          <cell r="G342">
            <v>7162</v>
          </cell>
        </row>
        <row r="343">
          <cell r="A343" t="str">
            <v>19GCH10COM</v>
          </cell>
          <cell r="B343" t="str">
            <v>GCH10COM</v>
          </cell>
          <cell r="C343">
            <v>19</v>
          </cell>
          <cell r="D343">
            <v>107.28</v>
          </cell>
          <cell r="E343">
            <v>7583</v>
          </cell>
          <cell r="F343">
            <v>7327</v>
          </cell>
          <cell r="G343">
            <v>7169</v>
          </cell>
        </row>
        <row r="344">
          <cell r="A344" t="str">
            <v>20GCH10COM</v>
          </cell>
          <cell r="B344" t="str">
            <v>GCH10COM</v>
          </cell>
          <cell r="C344">
            <v>20</v>
          </cell>
          <cell r="D344">
            <v>106.65</v>
          </cell>
          <cell r="E344">
            <v>7590</v>
          </cell>
          <cell r="F344">
            <v>7334</v>
          </cell>
          <cell r="G344">
            <v>7175</v>
          </cell>
        </row>
        <row r="345">
          <cell r="A345" t="str">
            <v>21GCH10COM</v>
          </cell>
          <cell r="B345" t="str">
            <v>GCH10COM</v>
          </cell>
          <cell r="C345">
            <v>21</v>
          </cell>
          <cell r="D345">
            <v>106.01</v>
          </cell>
          <cell r="E345">
            <v>7598</v>
          </cell>
          <cell r="F345">
            <v>7342</v>
          </cell>
          <cell r="G345">
            <v>7182</v>
          </cell>
        </row>
        <row r="346">
          <cell r="A346" t="str">
            <v>22GCH10COM</v>
          </cell>
          <cell r="B346" t="str">
            <v>GCH10COM</v>
          </cell>
          <cell r="C346">
            <v>22</v>
          </cell>
          <cell r="D346">
            <v>105.39</v>
          </cell>
          <cell r="E346">
            <v>7605</v>
          </cell>
          <cell r="F346">
            <v>7349</v>
          </cell>
          <cell r="G346">
            <v>7189</v>
          </cell>
        </row>
        <row r="347">
          <cell r="A347" t="str">
            <v>23GCH10COM</v>
          </cell>
          <cell r="B347" t="str">
            <v>GCH10COM</v>
          </cell>
          <cell r="C347">
            <v>23</v>
          </cell>
          <cell r="D347">
            <v>104.76</v>
          </cell>
          <cell r="E347">
            <v>7613</v>
          </cell>
          <cell r="F347">
            <v>7356</v>
          </cell>
          <cell r="G347">
            <v>7196</v>
          </cell>
        </row>
        <row r="348">
          <cell r="A348" t="str">
            <v>24GCH10COM</v>
          </cell>
          <cell r="B348" t="str">
            <v>GCH10COM</v>
          </cell>
          <cell r="C348">
            <v>24</v>
          </cell>
          <cell r="D348">
            <v>104.13</v>
          </cell>
          <cell r="E348">
            <v>7620</v>
          </cell>
          <cell r="F348">
            <v>7363</v>
          </cell>
          <cell r="G348">
            <v>7204</v>
          </cell>
        </row>
        <row r="349">
          <cell r="A349" t="str">
            <v>25GCH10COM</v>
          </cell>
          <cell r="B349" t="str">
            <v>GCH10COM</v>
          </cell>
          <cell r="C349">
            <v>25</v>
          </cell>
          <cell r="D349">
            <v>103.5</v>
          </cell>
          <cell r="E349">
            <v>7628</v>
          </cell>
          <cell r="F349">
            <v>7371</v>
          </cell>
          <cell r="G349">
            <v>7211</v>
          </cell>
        </row>
        <row r="350">
          <cell r="A350" t="str">
            <v>26GCH10COM</v>
          </cell>
          <cell r="B350" t="str">
            <v>GCH10COM</v>
          </cell>
          <cell r="C350">
            <v>26</v>
          </cell>
          <cell r="D350">
            <v>102.87</v>
          </cell>
          <cell r="E350">
            <v>7636</v>
          </cell>
          <cell r="F350">
            <v>7378</v>
          </cell>
          <cell r="G350">
            <v>7218</v>
          </cell>
        </row>
        <row r="351">
          <cell r="A351" t="str">
            <v>27GCH10COM</v>
          </cell>
          <cell r="B351" t="str">
            <v>GCH10COM</v>
          </cell>
          <cell r="C351">
            <v>27</v>
          </cell>
          <cell r="D351">
            <v>102.24</v>
          </cell>
          <cell r="E351">
            <v>7644</v>
          </cell>
          <cell r="F351">
            <v>7386</v>
          </cell>
          <cell r="G351">
            <v>7226</v>
          </cell>
        </row>
        <row r="352">
          <cell r="A352" t="str">
            <v>28GCH10COM</v>
          </cell>
          <cell r="B352" t="str">
            <v>GCH10COM</v>
          </cell>
          <cell r="C352">
            <v>28</v>
          </cell>
          <cell r="D352">
            <v>101.61</v>
          </cell>
          <cell r="E352">
            <v>7651</v>
          </cell>
          <cell r="F352">
            <v>7393</v>
          </cell>
          <cell r="G352">
            <v>7233</v>
          </cell>
        </row>
        <row r="353">
          <cell r="A353" t="str">
            <v>29GCH10COM</v>
          </cell>
          <cell r="B353" t="str">
            <v>GCH10COM</v>
          </cell>
          <cell r="C353">
            <v>29</v>
          </cell>
          <cell r="D353">
            <v>100.99</v>
          </cell>
          <cell r="E353">
            <v>7659</v>
          </cell>
          <cell r="F353">
            <v>7401</v>
          </cell>
          <cell r="G353">
            <v>7241</v>
          </cell>
        </row>
        <row r="354">
          <cell r="A354" t="str">
            <v>30GCH10COM</v>
          </cell>
          <cell r="B354" t="str">
            <v>GCH10COM</v>
          </cell>
          <cell r="C354">
            <v>30</v>
          </cell>
          <cell r="D354">
            <v>100.35</v>
          </cell>
          <cell r="E354">
            <v>7668</v>
          </cell>
          <cell r="F354">
            <v>7409</v>
          </cell>
          <cell r="G354">
            <v>7248</v>
          </cell>
        </row>
        <row r="355">
          <cell r="A355" t="str">
            <v>31GCH10COM</v>
          </cell>
          <cell r="B355" t="str">
            <v>GCH10COM</v>
          </cell>
          <cell r="C355">
            <v>31</v>
          </cell>
          <cell r="D355">
            <v>99.73</v>
          </cell>
          <cell r="E355">
            <v>7676</v>
          </cell>
          <cell r="F355">
            <v>7417</v>
          </cell>
          <cell r="G355">
            <v>7256</v>
          </cell>
        </row>
        <row r="356">
          <cell r="A356" t="str">
            <v>32GCH10COM</v>
          </cell>
          <cell r="B356" t="str">
            <v>GCH10COM</v>
          </cell>
          <cell r="C356">
            <v>32</v>
          </cell>
          <cell r="D356">
            <v>99.1</v>
          </cell>
          <cell r="E356">
            <v>7684</v>
          </cell>
          <cell r="F356">
            <v>7425</v>
          </cell>
          <cell r="G356">
            <v>7264</v>
          </cell>
        </row>
        <row r="357">
          <cell r="A357" t="str">
            <v>33GCH10COM</v>
          </cell>
          <cell r="B357" t="str">
            <v>GCH10COM</v>
          </cell>
          <cell r="C357">
            <v>33</v>
          </cell>
          <cell r="D357">
            <v>98.47</v>
          </cell>
          <cell r="E357">
            <v>7692</v>
          </cell>
          <cell r="F357">
            <v>7433</v>
          </cell>
          <cell r="G357">
            <v>7272</v>
          </cell>
        </row>
        <row r="358">
          <cell r="A358" t="str">
            <v>34GCH10COM</v>
          </cell>
          <cell r="B358" t="str">
            <v>GCH10COM</v>
          </cell>
          <cell r="C358">
            <v>34</v>
          </cell>
          <cell r="D358">
            <v>97.83</v>
          </cell>
          <cell r="E358">
            <v>7701</v>
          </cell>
          <cell r="F358">
            <v>7441</v>
          </cell>
          <cell r="G358">
            <v>7280</v>
          </cell>
        </row>
        <row r="359">
          <cell r="A359" t="str">
            <v>35GCH10COM</v>
          </cell>
          <cell r="B359" t="str">
            <v>GCH10COM</v>
          </cell>
          <cell r="C359">
            <v>35</v>
          </cell>
          <cell r="D359">
            <v>97.2</v>
          </cell>
          <cell r="E359">
            <v>7709</v>
          </cell>
          <cell r="F359">
            <v>7449</v>
          </cell>
          <cell r="G359">
            <v>7288</v>
          </cell>
        </row>
        <row r="360">
          <cell r="A360" t="str">
            <v>36GCH10COM</v>
          </cell>
          <cell r="B360" t="str">
            <v>GCH10COM</v>
          </cell>
          <cell r="C360">
            <v>36</v>
          </cell>
          <cell r="D360">
            <v>96.58</v>
          </cell>
          <cell r="E360">
            <v>7718</v>
          </cell>
          <cell r="F360">
            <v>7458</v>
          </cell>
          <cell r="G360">
            <v>7296</v>
          </cell>
        </row>
        <row r="361">
          <cell r="A361" t="str">
            <v>37GCH10COM</v>
          </cell>
          <cell r="B361" t="str">
            <v>GCH10COM</v>
          </cell>
          <cell r="C361">
            <v>37</v>
          </cell>
          <cell r="D361">
            <v>95.96</v>
          </cell>
          <cell r="E361">
            <v>7727</v>
          </cell>
          <cell r="F361">
            <v>7466</v>
          </cell>
          <cell r="G361">
            <v>7304</v>
          </cell>
        </row>
        <row r="362">
          <cell r="A362" t="str">
            <v>38GCH10COM</v>
          </cell>
          <cell r="B362" t="str">
            <v>GCH10COM</v>
          </cell>
          <cell r="C362">
            <v>38</v>
          </cell>
          <cell r="D362">
            <v>95.32</v>
          </cell>
          <cell r="E362">
            <v>7735</v>
          </cell>
          <cell r="F362">
            <v>7475</v>
          </cell>
          <cell r="G362">
            <v>7313</v>
          </cell>
        </row>
        <row r="363">
          <cell r="A363" t="str">
            <v>39GCH10COM</v>
          </cell>
          <cell r="B363" t="str">
            <v>GCH10COM</v>
          </cell>
          <cell r="C363">
            <v>39</v>
          </cell>
          <cell r="D363">
            <v>94.69</v>
          </cell>
          <cell r="E363">
            <v>7744</v>
          </cell>
          <cell r="F363">
            <v>7483</v>
          </cell>
          <cell r="G363">
            <v>7321</v>
          </cell>
        </row>
        <row r="364">
          <cell r="A364" t="str">
            <v>40GCH10COM</v>
          </cell>
          <cell r="B364" t="str">
            <v>GCH10COM</v>
          </cell>
          <cell r="C364">
            <v>40</v>
          </cell>
          <cell r="D364">
            <v>94.06</v>
          </cell>
          <cell r="E364">
            <v>7753</v>
          </cell>
          <cell r="F364">
            <v>7492</v>
          </cell>
          <cell r="G364">
            <v>7329</v>
          </cell>
        </row>
        <row r="365">
          <cell r="A365" t="str">
            <v>5GCH11</v>
          </cell>
          <cell r="B365" t="str">
            <v>GCH11</v>
          </cell>
          <cell r="C365">
            <v>5</v>
          </cell>
          <cell r="D365">
            <v>71.260000000000005</v>
          </cell>
          <cell r="E365">
            <v>13329</v>
          </cell>
          <cell r="F365">
            <v>10861</v>
          </cell>
          <cell r="G365">
            <v>9874</v>
          </cell>
        </row>
        <row r="366">
          <cell r="A366" t="str">
            <v>6GCH11</v>
          </cell>
          <cell r="B366" t="str">
            <v>GCH11</v>
          </cell>
          <cell r="C366">
            <v>6</v>
          </cell>
          <cell r="D366">
            <v>70.849999999999994</v>
          </cell>
          <cell r="E366">
            <v>13344</v>
          </cell>
          <cell r="F366">
            <v>10873</v>
          </cell>
          <cell r="G366">
            <v>9885</v>
          </cell>
        </row>
        <row r="367">
          <cell r="A367" t="str">
            <v>7GCH11</v>
          </cell>
          <cell r="B367" t="str">
            <v>GCH11</v>
          </cell>
          <cell r="C367">
            <v>7</v>
          </cell>
          <cell r="D367">
            <v>70.45</v>
          </cell>
          <cell r="E367">
            <v>13361</v>
          </cell>
          <cell r="F367">
            <v>10886</v>
          </cell>
          <cell r="G367">
            <v>9897</v>
          </cell>
        </row>
        <row r="368">
          <cell r="A368" t="str">
            <v>8GCH11</v>
          </cell>
          <cell r="B368" t="str">
            <v>GCH11</v>
          </cell>
          <cell r="C368">
            <v>8</v>
          </cell>
          <cell r="D368">
            <v>70.040000000000006</v>
          </cell>
          <cell r="E368">
            <v>13378</v>
          </cell>
          <cell r="F368">
            <v>10901</v>
          </cell>
          <cell r="G368">
            <v>9910</v>
          </cell>
        </row>
        <row r="369">
          <cell r="A369" t="str">
            <v>9GCH11</v>
          </cell>
          <cell r="B369" t="str">
            <v>GCH11</v>
          </cell>
          <cell r="C369">
            <v>9</v>
          </cell>
          <cell r="D369">
            <v>69.63</v>
          </cell>
          <cell r="E369">
            <v>13396</v>
          </cell>
          <cell r="F369">
            <v>10915</v>
          </cell>
          <cell r="G369">
            <v>9923</v>
          </cell>
        </row>
        <row r="370">
          <cell r="A370" t="str">
            <v>10GCH11</v>
          </cell>
          <cell r="B370" t="str">
            <v>GCH11</v>
          </cell>
          <cell r="C370">
            <v>10</v>
          </cell>
          <cell r="D370">
            <v>69.209999999999994</v>
          </cell>
          <cell r="E370">
            <v>13414</v>
          </cell>
          <cell r="F370">
            <v>10930</v>
          </cell>
          <cell r="G370">
            <v>9936</v>
          </cell>
        </row>
        <row r="371">
          <cell r="A371" t="str">
            <v>11GCH11</v>
          </cell>
          <cell r="B371" t="str">
            <v>GCH11</v>
          </cell>
          <cell r="C371">
            <v>11</v>
          </cell>
          <cell r="D371">
            <v>68.8</v>
          </cell>
          <cell r="E371">
            <v>13434</v>
          </cell>
          <cell r="F371">
            <v>10946</v>
          </cell>
          <cell r="G371">
            <v>9951</v>
          </cell>
        </row>
        <row r="372">
          <cell r="A372" t="str">
            <v>12GCH11</v>
          </cell>
          <cell r="B372" t="str">
            <v>GCH11</v>
          </cell>
          <cell r="C372">
            <v>12</v>
          </cell>
          <cell r="D372">
            <v>68.38</v>
          </cell>
          <cell r="E372">
            <v>13454</v>
          </cell>
          <cell r="F372">
            <v>10963</v>
          </cell>
          <cell r="G372">
            <v>9966</v>
          </cell>
        </row>
        <row r="373">
          <cell r="A373" t="str">
            <v>13GCH11</v>
          </cell>
          <cell r="B373" t="str">
            <v>GCH11</v>
          </cell>
          <cell r="C373">
            <v>13</v>
          </cell>
          <cell r="D373">
            <v>67.959999999999994</v>
          </cell>
          <cell r="E373">
            <v>13475</v>
          </cell>
          <cell r="F373">
            <v>10980</v>
          </cell>
          <cell r="G373">
            <v>9981</v>
          </cell>
        </row>
        <row r="374">
          <cell r="A374" t="str">
            <v>14GCH11</v>
          </cell>
          <cell r="B374" t="str">
            <v>GCH11</v>
          </cell>
          <cell r="C374">
            <v>14</v>
          </cell>
          <cell r="D374">
            <v>67.53</v>
          </cell>
          <cell r="E374">
            <v>13497</v>
          </cell>
          <cell r="F374">
            <v>10997</v>
          </cell>
          <cell r="G374">
            <v>9998</v>
          </cell>
        </row>
        <row r="375">
          <cell r="A375" t="str">
            <v>15GCH11</v>
          </cell>
          <cell r="B375" t="str">
            <v>GCH11</v>
          </cell>
          <cell r="C375">
            <v>15</v>
          </cell>
          <cell r="D375">
            <v>67.099999999999994</v>
          </cell>
          <cell r="E375">
            <v>13520</v>
          </cell>
          <cell r="F375">
            <v>11016</v>
          </cell>
          <cell r="G375">
            <v>10015</v>
          </cell>
        </row>
        <row r="376">
          <cell r="A376" t="str">
            <v>16GCH11</v>
          </cell>
          <cell r="B376" t="str">
            <v>GCH11</v>
          </cell>
          <cell r="C376">
            <v>16</v>
          </cell>
          <cell r="D376">
            <v>66.67</v>
          </cell>
          <cell r="E376">
            <v>13544</v>
          </cell>
          <cell r="F376">
            <v>11036</v>
          </cell>
          <cell r="G376">
            <v>10033</v>
          </cell>
        </row>
        <row r="377">
          <cell r="A377" t="str">
            <v>17GCH11</v>
          </cell>
          <cell r="B377" t="str">
            <v>GCH11</v>
          </cell>
          <cell r="C377">
            <v>17</v>
          </cell>
          <cell r="D377">
            <v>66.239999999999995</v>
          </cell>
          <cell r="E377">
            <v>13569</v>
          </cell>
          <cell r="F377">
            <v>11056</v>
          </cell>
          <cell r="G377">
            <v>10051</v>
          </cell>
        </row>
        <row r="378">
          <cell r="A378" t="str">
            <v>18GCH11</v>
          </cell>
          <cell r="B378" t="str">
            <v>GCH11</v>
          </cell>
          <cell r="C378">
            <v>18</v>
          </cell>
          <cell r="D378">
            <v>65.8</v>
          </cell>
          <cell r="E378">
            <v>13593</v>
          </cell>
          <cell r="F378">
            <v>11076</v>
          </cell>
          <cell r="G378">
            <v>10069</v>
          </cell>
        </row>
        <row r="379">
          <cell r="A379" t="str">
            <v>19GCH11</v>
          </cell>
          <cell r="B379" t="str">
            <v>GCH11</v>
          </cell>
          <cell r="C379">
            <v>19</v>
          </cell>
          <cell r="D379">
            <v>65.36</v>
          </cell>
          <cell r="E379">
            <v>13620</v>
          </cell>
          <cell r="F379">
            <v>11098</v>
          </cell>
          <cell r="G379">
            <v>10089</v>
          </cell>
        </row>
        <row r="380">
          <cell r="A380" t="str">
            <v>20GCH11</v>
          </cell>
          <cell r="B380" t="str">
            <v>GCH11</v>
          </cell>
          <cell r="C380">
            <v>20</v>
          </cell>
          <cell r="D380">
            <v>64.92</v>
          </cell>
          <cell r="E380">
            <v>13646</v>
          </cell>
          <cell r="F380">
            <v>11119</v>
          </cell>
          <cell r="G380">
            <v>10108</v>
          </cell>
        </row>
        <row r="381">
          <cell r="A381" t="str">
            <v>21GCH11</v>
          </cell>
          <cell r="B381" t="str">
            <v>GCH11</v>
          </cell>
          <cell r="C381">
            <v>21</v>
          </cell>
          <cell r="D381">
            <v>64.48</v>
          </cell>
          <cell r="E381">
            <v>13675</v>
          </cell>
          <cell r="F381">
            <v>11143</v>
          </cell>
          <cell r="G381">
            <v>10130</v>
          </cell>
        </row>
        <row r="382">
          <cell r="A382" t="str">
            <v>22GCH11</v>
          </cell>
          <cell r="B382" t="str">
            <v>GCH11</v>
          </cell>
          <cell r="C382">
            <v>22</v>
          </cell>
          <cell r="D382">
            <v>64.03</v>
          </cell>
          <cell r="E382">
            <v>13703</v>
          </cell>
          <cell r="F382">
            <v>11166</v>
          </cell>
          <cell r="G382">
            <v>10151</v>
          </cell>
        </row>
        <row r="383">
          <cell r="A383" t="str">
            <v>23GCH11</v>
          </cell>
          <cell r="B383" t="str">
            <v>GCH11</v>
          </cell>
          <cell r="C383">
            <v>23</v>
          </cell>
          <cell r="D383">
            <v>63.58</v>
          </cell>
          <cell r="E383">
            <v>13733</v>
          </cell>
          <cell r="F383">
            <v>11190</v>
          </cell>
          <cell r="G383">
            <v>10173</v>
          </cell>
        </row>
        <row r="384">
          <cell r="A384" t="str">
            <v>24GCH11</v>
          </cell>
          <cell r="B384" t="str">
            <v>GCH11</v>
          </cell>
          <cell r="C384">
            <v>24</v>
          </cell>
          <cell r="D384">
            <v>63.13</v>
          </cell>
          <cell r="E384">
            <v>13763</v>
          </cell>
          <cell r="F384">
            <v>11215</v>
          </cell>
          <cell r="G384">
            <v>10195</v>
          </cell>
        </row>
        <row r="385">
          <cell r="A385" t="str">
            <v>25GCH11</v>
          </cell>
          <cell r="B385" t="str">
            <v>GCH11</v>
          </cell>
          <cell r="C385">
            <v>25</v>
          </cell>
          <cell r="D385">
            <v>62.67</v>
          </cell>
          <cell r="E385">
            <v>13795</v>
          </cell>
          <cell r="F385">
            <v>11240</v>
          </cell>
          <cell r="G385">
            <v>10218</v>
          </cell>
        </row>
        <row r="386">
          <cell r="A386" t="str">
            <v>26GCH11</v>
          </cell>
          <cell r="B386" t="str">
            <v>GCH11</v>
          </cell>
          <cell r="C386">
            <v>26</v>
          </cell>
          <cell r="D386">
            <v>62.22</v>
          </cell>
          <cell r="E386">
            <v>13827</v>
          </cell>
          <cell r="F386">
            <v>11267</v>
          </cell>
          <cell r="G386">
            <v>10242</v>
          </cell>
        </row>
        <row r="387">
          <cell r="A387" t="str">
            <v>27GCH11</v>
          </cell>
          <cell r="B387" t="str">
            <v>GCH11</v>
          </cell>
          <cell r="C387">
            <v>27</v>
          </cell>
          <cell r="D387">
            <v>61.76</v>
          </cell>
          <cell r="E387">
            <v>13860</v>
          </cell>
          <cell r="F387">
            <v>11293</v>
          </cell>
          <cell r="G387">
            <v>10267</v>
          </cell>
        </row>
        <row r="388">
          <cell r="A388" t="str">
            <v>28GCH11</v>
          </cell>
          <cell r="B388" t="str">
            <v>GCH11</v>
          </cell>
          <cell r="C388">
            <v>28</v>
          </cell>
          <cell r="D388">
            <v>61.29</v>
          </cell>
          <cell r="E388">
            <v>13894</v>
          </cell>
          <cell r="F388">
            <v>11321</v>
          </cell>
          <cell r="G388">
            <v>10292</v>
          </cell>
        </row>
        <row r="389">
          <cell r="A389" t="str">
            <v>29GCH11</v>
          </cell>
          <cell r="B389" t="str">
            <v>GCH11</v>
          </cell>
          <cell r="C389">
            <v>29</v>
          </cell>
          <cell r="D389">
            <v>60.83</v>
          </cell>
          <cell r="E389">
            <v>13928</v>
          </cell>
          <cell r="F389">
            <v>11349</v>
          </cell>
          <cell r="G389">
            <v>10317</v>
          </cell>
        </row>
        <row r="390">
          <cell r="A390" t="str">
            <v>30GCH11</v>
          </cell>
          <cell r="B390" t="str">
            <v>GCH11</v>
          </cell>
          <cell r="C390">
            <v>30</v>
          </cell>
          <cell r="D390">
            <v>60.36</v>
          </cell>
          <cell r="E390">
            <v>13965</v>
          </cell>
          <cell r="F390">
            <v>11379</v>
          </cell>
          <cell r="G390">
            <v>10344</v>
          </cell>
        </row>
        <row r="391">
          <cell r="A391" t="str">
            <v>31GCH11</v>
          </cell>
          <cell r="B391" t="str">
            <v>GCH11</v>
          </cell>
          <cell r="C391">
            <v>31</v>
          </cell>
          <cell r="D391">
            <v>59.88</v>
          </cell>
          <cell r="E391">
            <v>14000</v>
          </cell>
          <cell r="F391">
            <v>11407</v>
          </cell>
          <cell r="G391">
            <v>10370</v>
          </cell>
        </row>
        <row r="392">
          <cell r="A392" t="str">
            <v>32GCH11</v>
          </cell>
          <cell r="B392" t="str">
            <v>GCH11</v>
          </cell>
          <cell r="C392">
            <v>32</v>
          </cell>
          <cell r="D392">
            <v>59.41</v>
          </cell>
          <cell r="E392">
            <v>14038</v>
          </cell>
          <cell r="F392">
            <v>11438</v>
          </cell>
          <cell r="G392">
            <v>10399</v>
          </cell>
        </row>
        <row r="393">
          <cell r="A393" t="str">
            <v>33GCH11</v>
          </cell>
          <cell r="B393" t="str">
            <v>GCH11</v>
          </cell>
          <cell r="C393">
            <v>33</v>
          </cell>
          <cell r="D393">
            <v>58.93</v>
          </cell>
          <cell r="E393">
            <v>14076</v>
          </cell>
          <cell r="F393">
            <v>11470</v>
          </cell>
          <cell r="G393">
            <v>10427</v>
          </cell>
        </row>
        <row r="394">
          <cell r="A394" t="str">
            <v>34GCH11</v>
          </cell>
          <cell r="B394" t="str">
            <v>GCH11</v>
          </cell>
          <cell r="C394">
            <v>34</v>
          </cell>
          <cell r="D394">
            <v>58.45</v>
          </cell>
          <cell r="E394">
            <v>14114</v>
          </cell>
          <cell r="F394">
            <v>11501</v>
          </cell>
          <cell r="G394">
            <v>10455</v>
          </cell>
        </row>
        <row r="395">
          <cell r="A395" t="str">
            <v>35GCH11</v>
          </cell>
          <cell r="B395" t="str">
            <v>GCH11</v>
          </cell>
          <cell r="C395">
            <v>35</v>
          </cell>
          <cell r="D395">
            <v>57.97</v>
          </cell>
          <cell r="E395">
            <v>14154</v>
          </cell>
          <cell r="F395">
            <v>11533</v>
          </cell>
          <cell r="G395">
            <v>10484</v>
          </cell>
        </row>
        <row r="396">
          <cell r="A396" t="str">
            <v>36GCH11</v>
          </cell>
          <cell r="B396" t="str">
            <v>GCH11</v>
          </cell>
          <cell r="C396">
            <v>36</v>
          </cell>
          <cell r="D396">
            <v>57.49</v>
          </cell>
          <cell r="E396">
            <v>14195</v>
          </cell>
          <cell r="F396">
            <v>11566</v>
          </cell>
          <cell r="G396">
            <v>10515</v>
          </cell>
        </row>
        <row r="397">
          <cell r="A397" t="str">
            <v>37GCH11</v>
          </cell>
          <cell r="B397" t="str">
            <v>GCH11</v>
          </cell>
          <cell r="C397">
            <v>37</v>
          </cell>
          <cell r="D397">
            <v>57</v>
          </cell>
          <cell r="E397">
            <v>14237</v>
          </cell>
          <cell r="F397">
            <v>11600</v>
          </cell>
          <cell r="G397">
            <v>10546</v>
          </cell>
        </row>
        <row r="398">
          <cell r="A398" t="str">
            <v>38GCH11</v>
          </cell>
          <cell r="B398" t="str">
            <v>GCH11</v>
          </cell>
          <cell r="C398">
            <v>38</v>
          </cell>
          <cell r="D398">
            <v>56.51</v>
          </cell>
          <cell r="E398">
            <v>14279</v>
          </cell>
          <cell r="F398">
            <v>11635</v>
          </cell>
          <cell r="G398">
            <v>10577</v>
          </cell>
        </row>
        <row r="399">
          <cell r="A399" t="str">
            <v>39GCH11</v>
          </cell>
          <cell r="B399" t="str">
            <v>GCH11</v>
          </cell>
          <cell r="C399">
            <v>39</v>
          </cell>
          <cell r="D399">
            <v>56.01</v>
          </cell>
          <cell r="E399">
            <v>14321</v>
          </cell>
          <cell r="F399">
            <v>11669</v>
          </cell>
          <cell r="G399">
            <v>10608</v>
          </cell>
        </row>
        <row r="400">
          <cell r="A400" t="str">
            <v>40GCH11</v>
          </cell>
          <cell r="B400" t="str">
            <v>GCH11</v>
          </cell>
          <cell r="C400">
            <v>40</v>
          </cell>
          <cell r="D400">
            <v>55.52</v>
          </cell>
          <cell r="E400">
            <v>14366</v>
          </cell>
          <cell r="F400">
            <v>11706</v>
          </cell>
          <cell r="G400">
            <v>10642</v>
          </cell>
        </row>
        <row r="401">
          <cell r="A401" t="str">
            <v>5GBE01</v>
          </cell>
          <cell r="B401" t="str">
            <v>GBE01</v>
          </cell>
          <cell r="C401">
            <v>5</v>
          </cell>
          <cell r="D401">
            <v>21</v>
          </cell>
        </row>
        <row r="402">
          <cell r="A402" t="str">
            <v>6GBE01</v>
          </cell>
          <cell r="B402" t="str">
            <v>GBE01</v>
          </cell>
          <cell r="C402">
            <v>6</v>
          </cell>
          <cell r="D402">
            <v>21</v>
          </cell>
        </row>
        <row r="403">
          <cell r="A403" t="str">
            <v>7GBE01</v>
          </cell>
          <cell r="B403" t="str">
            <v>GBE01</v>
          </cell>
          <cell r="C403">
            <v>7</v>
          </cell>
          <cell r="D403">
            <v>21</v>
          </cell>
        </row>
        <row r="404">
          <cell r="A404" t="str">
            <v>8GBE01</v>
          </cell>
          <cell r="B404" t="str">
            <v>GBE01</v>
          </cell>
          <cell r="C404">
            <v>8</v>
          </cell>
          <cell r="D404">
            <v>21</v>
          </cell>
        </row>
        <row r="405">
          <cell r="A405" t="str">
            <v>9GBE01</v>
          </cell>
          <cell r="B405" t="str">
            <v>GBE01</v>
          </cell>
          <cell r="C405">
            <v>9</v>
          </cell>
          <cell r="D405">
            <v>21</v>
          </cell>
        </row>
        <row r="406">
          <cell r="A406" t="str">
            <v>10GBE01</v>
          </cell>
          <cell r="B406" t="str">
            <v>GBE01</v>
          </cell>
          <cell r="C406">
            <v>10</v>
          </cell>
          <cell r="D406">
            <v>21</v>
          </cell>
        </row>
        <row r="407">
          <cell r="A407" t="str">
            <v>11GBE01</v>
          </cell>
          <cell r="B407" t="str">
            <v>GBE01</v>
          </cell>
          <cell r="C407">
            <v>11</v>
          </cell>
          <cell r="D407">
            <v>21</v>
          </cell>
        </row>
        <row r="408">
          <cell r="A408" t="str">
            <v>12GBE01</v>
          </cell>
          <cell r="B408" t="str">
            <v>GBE01</v>
          </cell>
          <cell r="C408">
            <v>12</v>
          </cell>
          <cell r="D408">
            <v>21</v>
          </cell>
        </row>
        <row r="409">
          <cell r="A409" t="str">
            <v>13GBE01</v>
          </cell>
          <cell r="B409" t="str">
            <v>GBE01</v>
          </cell>
          <cell r="C409">
            <v>13</v>
          </cell>
          <cell r="D409">
            <v>21</v>
          </cell>
        </row>
        <row r="410">
          <cell r="A410" t="str">
            <v>14GBE01</v>
          </cell>
          <cell r="B410" t="str">
            <v>GBE01</v>
          </cell>
          <cell r="C410">
            <v>14</v>
          </cell>
          <cell r="D410">
            <v>21</v>
          </cell>
        </row>
        <row r="411">
          <cell r="A411" t="str">
            <v>15GBE01</v>
          </cell>
          <cell r="B411" t="str">
            <v>GBE01</v>
          </cell>
          <cell r="C411">
            <v>15</v>
          </cell>
          <cell r="D411">
            <v>21</v>
          </cell>
        </row>
        <row r="412">
          <cell r="A412" t="str">
            <v>16GBE01</v>
          </cell>
          <cell r="B412" t="str">
            <v>GBE01</v>
          </cell>
          <cell r="C412">
            <v>16</v>
          </cell>
          <cell r="D412">
            <v>21</v>
          </cell>
        </row>
        <row r="413">
          <cell r="A413" t="str">
            <v>17GBE01</v>
          </cell>
          <cell r="B413" t="str">
            <v>GBE01</v>
          </cell>
          <cell r="C413">
            <v>17</v>
          </cell>
          <cell r="D413">
            <v>21</v>
          </cell>
        </row>
        <row r="414">
          <cell r="A414" t="str">
            <v>18GBE01</v>
          </cell>
          <cell r="B414" t="str">
            <v>GBE01</v>
          </cell>
          <cell r="C414">
            <v>18</v>
          </cell>
          <cell r="D414">
            <v>21</v>
          </cell>
        </row>
        <row r="415">
          <cell r="A415" t="str">
            <v>19GBE01</v>
          </cell>
          <cell r="B415" t="str">
            <v>GBE01</v>
          </cell>
          <cell r="C415">
            <v>19</v>
          </cell>
          <cell r="D415">
            <v>21</v>
          </cell>
        </row>
        <row r="416">
          <cell r="A416" t="str">
            <v>20GBE01</v>
          </cell>
          <cell r="B416" t="str">
            <v>GBE01</v>
          </cell>
          <cell r="C416">
            <v>20</v>
          </cell>
          <cell r="D416">
            <v>21</v>
          </cell>
        </row>
        <row r="417">
          <cell r="A417" t="str">
            <v>21GBE01</v>
          </cell>
          <cell r="B417" t="str">
            <v>GBE01</v>
          </cell>
          <cell r="C417">
            <v>21</v>
          </cell>
          <cell r="D417">
            <v>21</v>
          </cell>
        </row>
        <row r="418">
          <cell r="A418" t="str">
            <v>22GBE01</v>
          </cell>
          <cell r="B418" t="str">
            <v>GBE01</v>
          </cell>
          <cell r="C418">
            <v>22</v>
          </cell>
          <cell r="D418">
            <v>21</v>
          </cell>
        </row>
        <row r="419">
          <cell r="A419" t="str">
            <v>23GBE01</v>
          </cell>
          <cell r="B419" t="str">
            <v>GBE01</v>
          </cell>
          <cell r="C419">
            <v>23</v>
          </cell>
          <cell r="D419">
            <v>21</v>
          </cell>
        </row>
        <row r="420">
          <cell r="A420" t="str">
            <v>24GBE01</v>
          </cell>
          <cell r="B420" t="str">
            <v>GBE01</v>
          </cell>
          <cell r="C420">
            <v>24</v>
          </cell>
          <cell r="D420">
            <v>21</v>
          </cell>
        </row>
        <row r="421">
          <cell r="A421" t="str">
            <v>25GBE01</v>
          </cell>
          <cell r="B421" t="str">
            <v>GBE01</v>
          </cell>
          <cell r="C421">
            <v>25</v>
          </cell>
          <cell r="D421">
            <v>21</v>
          </cell>
        </row>
        <row r="422">
          <cell r="A422" t="str">
            <v>26GBE01</v>
          </cell>
          <cell r="B422" t="str">
            <v>GBE01</v>
          </cell>
          <cell r="C422">
            <v>26</v>
          </cell>
          <cell r="D422">
            <v>21</v>
          </cell>
        </row>
        <row r="423">
          <cell r="A423" t="str">
            <v>27GBE01</v>
          </cell>
          <cell r="B423" t="str">
            <v>GBE01</v>
          </cell>
          <cell r="C423">
            <v>27</v>
          </cell>
          <cell r="D423">
            <v>21</v>
          </cell>
        </row>
        <row r="424">
          <cell r="A424" t="str">
            <v>28GBE01</v>
          </cell>
          <cell r="B424" t="str">
            <v>GBE01</v>
          </cell>
          <cell r="C424">
            <v>28</v>
          </cell>
          <cell r="D424">
            <v>21</v>
          </cell>
        </row>
        <row r="425">
          <cell r="A425" t="str">
            <v>29GBE01</v>
          </cell>
          <cell r="B425" t="str">
            <v>GBE01</v>
          </cell>
          <cell r="C425">
            <v>29</v>
          </cell>
          <cell r="D425">
            <v>21</v>
          </cell>
        </row>
        <row r="426">
          <cell r="A426" t="str">
            <v>30GBE01</v>
          </cell>
          <cell r="B426" t="str">
            <v>GBE01</v>
          </cell>
          <cell r="C426">
            <v>30</v>
          </cell>
          <cell r="D426">
            <v>21</v>
          </cell>
        </row>
        <row r="427">
          <cell r="A427" t="str">
            <v>31GBE01</v>
          </cell>
          <cell r="B427" t="str">
            <v>GBE01</v>
          </cell>
          <cell r="C427">
            <v>31</v>
          </cell>
          <cell r="D427">
            <v>21</v>
          </cell>
        </row>
        <row r="428">
          <cell r="A428" t="str">
            <v>32GBE01</v>
          </cell>
          <cell r="B428" t="str">
            <v>GBE01</v>
          </cell>
          <cell r="C428">
            <v>32</v>
          </cell>
          <cell r="D428">
            <v>21</v>
          </cell>
        </row>
        <row r="429">
          <cell r="A429" t="str">
            <v>33GBE01</v>
          </cell>
          <cell r="B429" t="str">
            <v>GBE01</v>
          </cell>
          <cell r="C429">
            <v>33</v>
          </cell>
          <cell r="D429">
            <v>21</v>
          </cell>
        </row>
        <row r="430">
          <cell r="A430" t="str">
            <v>34GBE01</v>
          </cell>
          <cell r="B430" t="str">
            <v>GBE01</v>
          </cell>
          <cell r="C430">
            <v>34</v>
          </cell>
          <cell r="D430">
            <v>21</v>
          </cell>
        </row>
        <row r="431">
          <cell r="A431" t="str">
            <v>35GBE01</v>
          </cell>
          <cell r="B431" t="str">
            <v>GBE01</v>
          </cell>
          <cell r="C431">
            <v>35</v>
          </cell>
          <cell r="D431">
            <v>21</v>
          </cell>
        </row>
        <row r="432">
          <cell r="A432" t="str">
            <v>36GBE01</v>
          </cell>
          <cell r="B432" t="str">
            <v>GBE01</v>
          </cell>
          <cell r="C432">
            <v>36</v>
          </cell>
          <cell r="D432">
            <v>21</v>
          </cell>
        </row>
        <row r="433">
          <cell r="A433" t="str">
            <v>37GBE01</v>
          </cell>
          <cell r="B433" t="str">
            <v>GBE01</v>
          </cell>
          <cell r="C433">
            <v>37</v>
          </cell>
          <cell r="D433">
            <v>21</v>
          </cell>
        </row>
        <row r="434">
          <cell r="A434" t="str">
            <v>38GBE01</v>
          </cell>
          <cell r="B434" t="str">
            <v>GBE01</v>
          </cell>
          <cell r="C434">
            <v>38</v>
          </cell>
          <cell r="D434">
            <v>21</v>
          </cell>
        </row>
        <row r="435">
          <cell r="A435" t="str">
            <v>39GBE01</v>
          </cell>
          <cell r="B435" t="str">
            <v>GBE01</v>
          </cell>
          <cell r="C435">
            <v>39</v>
          </cell>
          <cell r="D435">
            <v>21</v>
          </cell>
        </row>
        <row r="436">
          <cell r="A436" t="str">
            <v>40GBE01</v>
          </cell>
          <cell r="B436" t="str">
            <v>GBE01</v>
          </cell>
          <cell r="C436">
            <v>40</v>
          </cell>
          <cell r="D436">
            <v>21</v>
          </cell>
        </row>
        <row r="437">
          <cell r="A437" t="str">
            <v>5IAG01</v>
          </cell>
          <cell r="B437" t="str">
            <v>IAG01</v>
          </cell>
          <cell r="C437">
            <v>5</v>
          </cell>
          <cell r="D437">
            <v>5</v>
          </cell>
        </row>
        <row r="438">
          <cell r="A438" t="str">
            <v>6IAG01</v>
          </cell>
          <cell r="B438" t="str">
            <v>IAG01</v>
          </cell>
          <cell r="C438">
            <v>6</v>
          </cell>
          <cell r="D438">
            <v>5</v>
          </cell>
        </row>
        <row r="439">
          <cell r="A439" t="str">
            <v>7IAG01</v>
          </cell>
          <cell r="B439" t="str">
            <v>IAG01</v>
          </cell>
          <cell r="C439">
            <v>7</v>
          </cell>
          <cell r="D439">
            <v>5</v>
          </cell>
        </row>
        <row r="440">
          <cell r="A440" t="str">
            <v>8IAG01</v>
          </cell>
          <cell r="B440" t="str">
            <v>IAG01</v>
          </cell>
          <cell r="C440">
            <v>8</v>
          </cell>
          <cell r="D440">
            <v>5</v>
          </cell>
        </row>
        <row r="441">
          <cell r="A441" t="str">
            <v>9IAG01</v>
          </cell>
          <cell r="B441" t="str">
            <v>IAG01</v>
          </cell>
          <cell r="C441">
            <v>9</v>
          </cell>
          <cell r="D441">
            <v>5</v>
          </cell>
        </row>
        <row r="442">
          <cell r="A442" t="str">
            <v>10IAG01</v>
          </cell>
          <cell r="B442" t="str">
            <v>IAG01</v>
          </cell>
          <cell r="C442">
            <v>10</v>
          </cell>
          <cell r="D442">
            <v>5</v>
          </cell>
        </row>
        <row r="443">
          <cell r="A443" t="str">
            <v>11IAG01</v>
          </cell>
          <cell r="B443" t="str">
            <v>IAG01</v>
          </cell>
          <cell r="C443">
            <v>11</v>
          </cell>
          <cell r="D443">
            <v>5</v>
          </cell>
        </row>
        <row r="444">
          <cell r="A444" t="str">
            <v>12IAG01</v>
          </cell>
          <cell r="B444" t="str">
            <v>IAG01</v>
          </cell>
          <cell r="C444">
            <v>12</v>
          </cell>
          <cell r="D444">
            <v>5</v>
          </cell>
        </row>
        <row r="445">
          <cell r="A445" t="str">
            <v>13IAG01</v>
          </cell>
          <cell r="B445" t="str">
            <v>IAG01</v>
          </cell>
          <cell r="C445">
            <v>13</v>
          </cell>
          <cell r="D445">
            <v>5</v>
          </cell>
        </row>
        <row r="446">
          <cell r="A446" t="str">
            <v>14IAG01</v>
          </cell>
          <cell r="B446" t="str">
            <v>IAG01</v>
          </cell>
          <cell r="C446">
            <v>14</v>
          </cell>
          <cell r="D446">
            <v>5</v>
          </cell>
        </row>
        <row r="447">
          <cell r="A447" t="str">
            <v>15IAG01</v>
          </cell>
          <cell r="B447" t="str">
            <v>IAG01</v>
          </cell>
          <cell r="C447">
            <v>15</v>
          </cell>
          <cell r="D447">
            <v>5</v>
          </cell>
        </row>
        <row r="448">
          <cell r="A448" t="str">
            <v>16IAG01</v>
          </cell>
          <cell r="B448" t="str">
            <v>IAG01</v>
          </cell>
          <cell r="C448">
            <v>16</v>
          </cell>
          <cell r="D448">
            <v>5</v>
          </cell>
        </row>
        <row r="449">
          <cell r="A449" t="str">
            <v>17IAG01</v>
          </cell>
          <cell r="B449" t="str">
            <v>IAG01</v>
          </cell>
          <cell r="C449">
            <v>17</v>
          </cell>
          <cell r="D449">
            <v>5</v>
          </cell>
        </row>
        <row r="450">
          <cell r="A450" t="str">
            <v>18IAG01</v>
          </cell>
          <cell r="B450" t="str">
            <v>IAG01</v>
          </cell>
          <cell r="C450">
            <v>18</v>
          </cell>
          <cell r="D450">
            <v>5</v>
          </cell>
        </row>
        <row r="451">
          <cell r="A451" t="str">
            <v>19IAG01</v>
          </cell>
          <cell r="B451" t="str">
            <v>IAG01</v>
          </cell>
          <cell r="C451">
            <v>19</v>
          </cell>
          <cell r="D451">
            <v>5</v>
          </cell>
        </row>
        <row r="452">
          <cell r="A452" t="str">
            <v>20IAG01</v>
          </cell>
          <cell r="B452" t="str">
            <v>IAG01</v>
          </cell>
          <cell r="C452">
            <v>20</v>
          </cell>
          <cell r="D452">
            <v>5</v>
          </cell>
        </row>
        <row r="453">
          <cell r="A453" t="str">
            <v>21IAG01</v>
          </cell>
          <cell r="B453" t="str">
            <v>IAG01</v>
          </cell>
          <cell r="C453">
            <v>21</v>
          </cell>
          <cell r="D453">
            <v>5</v>
          </cell>
        </row>
        <row r="454">
          <cell r="A454" t="str">
            <v>22IAG01</v>
          </cell>
          <cell r="B454" t="str">
            <v>IAG01</v>
          </cell>
          <cell r="C454">
            <v>22</v>
          </cell>
          <cell r="D454">
            <v>5</v>
          </cell>
        </row>
        <row r="455">
          <cell r="A455" t="str">
            <v>23IAG01</v>
          </cell>
          <cell r="B455" t="str">
            <v>IAG01</v>
          </cell>
          <cell r="C455">
            <v>23</v>
          </cell>
          <cell r="D455">
            <v>5</v>
          </cell>
        </row>
        <row r="456">
          <cell r="A456" t="str">
            <v>24IAG01</v>
          </cell>
          <cell r="B456" t="str">
            <v>IAG01</v>
          </cell>
          <cell r="C456">
            <v>24</v>
          </cell>
          <cell r="D456">
            <v>5</v>
          </cell>
        </row>
        <row r="457">
          <cell r="A457" t="str">
            <v>25IAG01</v>
          </cell>
          <cell r="B457" t="str">
            <v>IAG01</v>
          </cell>
          <cell r="C457">
            <v>25</v>
          </cell>
          <cell r="D457">
            <v>5</v>
          </cell>
        </row>
        <row r="458">
          <cell r="A458" t="str">
            <v>26IAG01</v>
          </cell>
          <cell r="B458" t="str">
            <v>IAG01</v>
          </cell>
          <cell r="C458">
            <v>26</v>
          </cell>
          <cell r="D458">
            <v>5</v>
          </cell>
        </row>
        <row r="459">
          <cell r="A459" t="str">
            <v>27IAG01</v>
          </cell>
          <cell r="B459" t="str">
            <v>IAG01</v>
          </cell>
          <cell r="C459">
            <v>27</v>
          </cell>
          <cell r="D459">
            <v>5</v>
          </cell>
        </row>
        <row r="460">
          <cell r="A460" t="str">
            <v>28IAG01</v>
          </cell>
          <cell r="B460" t="str">
            <v>IAG01</v>
          </cell>
          <cell r="C460">
            <v>28</v>
          </cell>
          <cell r="D460">
            <v>5</v>
          </cell>
        </row>
        <row r="461">
          <cell r="A461" t="str">
            <v>29IAG01</v>
          </cell>
          <cell r="B461" t="str">
            <v>IAG01</v>
          </cell>
          <cell r="C461">
            <v>29</v>
          </cell>
          <cell r="D461">
            <v>5</v>
          </cell>
        </row>
        <row r="462">
          <cell r="A462" t="str">
            <v>30IAG01</v>
          </cell>
          <cell r="B462" t="str">
            <v>IAG01</v>
          </cell>
          <cell r="C462">
            <v>30</v>
          </cell>
          <cell r="D462">
            <v>5</v>
          </cell>
        </row>
        <row r="463">
          <cell r="A463" t="str">
            <v>31IAG01</v>
          </cell>
          <cell r="B463" t="str">
            <v>IAG01</v>
          </cell>
          <cell r="C463">
            <v>31</v>
          </cell>
          <cell r="D463">
            <v>5</v>
          </cell>
        </row>
        <row r="464">
          <cell r="A464" t="str">
            <v>32IAG01</v>
          </cell>
          <cell r="B464" t="str">
            <v>IAG01</v>
          </cell>
          <cell r="C464">
            <v>32</v>
          </cell>
          <cell r="D464">
            <v>5</v>
          </cell>
        </row>
        <row r="465">
          <cell r="A465" t="str">
            <v>33IAG01</v>
          </cell>
          <cell r="B465" t="str">
            <v>IAG01</v>
          </cell>
          <cell r="C465">
            <v>33</v>
          </cell>
          <cell r="D465">
            <v>5</v>
          </cell>
        </row>
        <row r="466">
          <cell r="A466" t="str">
            <v>34IAG01</v>
          </cell>
          <cell r="B466" t="str">
            <v>IAG01</v>
          </cell>
          <cell r="C466">
            <v>34</v>
          </cell>
          <cell r="D466">
            <v>5</v>
          </cell>
        </row>
        <row r="467">
          <cell r="A467" t="str">
            <v>35IAG01</v>
          </cell>
          <cell r="B467" t="str">
            <v>IAG01</v>
          </cell>
          <cell r="C467">
            <v>35</v>
          </cell>
          <cell r="D467">
            <v>5</v>
          </cell>
        </row>
        <row r="468">
          <cell r="A468" t="str">
            <v>36IAG01</v>
          </cell>
          <cell r="B468" t="str">
            <v>IAG01</v>
          </cell>
          <cell r="C468">
            <v>36</v>
          </cell>
          <cell r="D468">
            <v>5</v>
          </cell>
        </row>
        <row r="469">
          <cell r="A469" t="str">
            <v>37IAG01</v>
          </cell>
          <cell r="B469" t="str">
            <v>IAG01</v>
          </cell>
          <cell r="C469">
            <v>37</v>
          </cell>
          <cell r="D469">
            <v>5</v>
          </cell>
        </row>
        <row r="470">
          <cell r="A470" t="str">
            <v>38IAG01</v>
          </cell>
          <cell r="B470" t="str">
            <v>IAG01</v>
          </cell>
          <cell r="C470">
            <v>38</v>
          </cell>
          <cell r="D470">
            <v>5</v>
          </cell>
        </row>
        <row r="471">
          <cell r="A471" t="str">
            <v>39IAG01</v>
          </cell>
          <cell r="B471" t="str">
            <v>IAG01</v>
          </cell>
          <cell r="C471">
            <v>39</v>
          </cell>
          <cell r="D471">
            <v>5</v>
          </cell>
        </row>
        <row r="472">
          <cell r="A472" t="str">
            <v>40IAG01</v>
          </cell>
          <cell r="B472" t="str">
            <v>IAG01</v>
          </cell>
          <cell r="C472">
            <v>40</v>
          </cell>
          <cell r="D472">
            <v>5</v>
          </cell>
        </row>
        <row r="473">
          <cell r="A473" t="str">
            <v>5UNA01</v>
          </cell>
          <cell r="B473" t="str">
            <v>UNA01</v>
          </cell>
          <cell r="C473">
            <v>5</v>
          </cell>
          <cell r="D473">
            <v>14.57</v>
          </cell>
        </row>
        <row r="474">
          <cell r="A474" t="str">
            <v>6UNA01</v>
          </cell>
          <cell r="B474" t="str">
            <v>UNA01</v>
          </cell>
          <cell r="C474">
            <v>6</v>
          </cell>
          <cell r="D474">
            <v>14.57</v>
          </cell>
        </row>
        <row r="475">
          <cell r="A475" t="str">
            <v>7UNA01</v>
          </cell>
          <cell r="B475" t="str">
            <v>UNA01</v>
          </cell>
          <cell r="C475">
            <v>7</v>
          </cell>
          <cell r="D475">
            <v>14.57</v>
          </cell>
        </row>
        <row r="476">
          <cell r="A476" t="str">
            <v>8UNA01</v>
          </cell>
          <cell r="B476" t="str">
            <v>UNA01</v>
          </cell>
          <cell r="C476">
            <v>8</v>
          </cell>
          <cell r="D476">
            <v>14.57</v>
          </cell>
        </row>
        <row r="477">
          <cell r="A477" t="str">
            <v>9UNA01</v>
          </cell>
          <cell r="B477" t="str">
            <v>UNA01</v>
          </cell>
          <cell r="C477">
            <v>9</v>
          </cell>
          <cell r="D477">
            <v>14.57</v>
          </cell>
        </row>
        <row r="478">
          <cell r="A478" t="str">
            <v>10UNA01</v>
          </cell>
          <cell r="B478" t="str">
            <v>UNA01</v>
          </cell>
          <cell r="C478">
            <v>10</v>
          </cell>
          <cell r="D478">
            <v>14.57</v>
          </cell>
        </row>
        <row r="479">
          <cell r="A479" t="str">
            <v>11UNA01</v>
          </cell>
          <cell r="B479" t="str">
            <v>UNA01</v>
          </cell>
          <cell r="C479">
            <v>11</v>
          </cell>
          <cell r="D479">
            <v>14.57</v>
          </cell>
        </row>
        <row r="480">
          <cell r="A480" t="str">
            <v>12UNA01</v>
          </cell>
          <cell r="B480" t="str">
            <v>UNA01</v>
          </cell>
          <cell r="C480">
            <v>12</v>
          </cell>
          <cell r="D480">
            <v>14.57</v>
          </cell>
        </row>
        <row r="481">
          <cell r="A481" t="str">
            <v>13UNA01</v>
          </cell>
          <cell r="B481" t="str">
            <v>UNA01</v>
          </cell>
          <cell r="C481">
            <v>13</v>
          </cell>
          <cell r="D481">
            <v>14.57</v>
          </cell>
        </row>
        <row r="482">
          <cell r="A482" t="str">
            <v>14UNA01</v>
          </cell>
          <cell r="B482" t="str">
            <v>UNA01</v>
          </cell>
          <cell r="C482">
            <v>14</v>
          </cell>
          <cell r="D482">
            <v>14.57</v>
          </cell>
        </row>
        <row r="483">
          <cell r="A483" t="str">
            <v>15UNA01</v>
          </cell>
          <cell r="B483" t="str">
            <v>UNA01</v>
          </cell>
          <cell r="C483">
            <v>15</v>
          </cell>
          <cell r="D483">
            <v>14.57</v>
          </cell>
        </row>
        <row r="484">
          <cell r="A484" t="str">
            <v>16UNA01</v>
          </cell>
          <cell r="B484" t="str">
            <v>UNA01</v>
          </cell>
          <cell r="C484">
            <v>16</v>
          </cell>
          <cell r="D484">
            <v>14.57</v>
          </cell>
        </row>
        <row r="485">
          <cell r="A485" t="str">
            <v>17UNA01</v>
          </cell>
          <cell r="B485" t="str">
            <v>UNA01</v>
          </cell>
          <cell r="C485">
            <v>17</v>
          </cell>
          <cell r="D485">
            <v>14.57</v>
          </cell>
        </row>
        <row r="486">
          <cell r="A486" t="str">
            <v>18UNA01</v>
          </cell>
          <cell r="B486" t="str">
            <v>UNA01</v>
          </cell>
          <cell r="C486">
            <v>18</v>
          </cell>
          <cell r="D486">
            <v>14.57</v>
          </cell>
        </row>
        <row r="487">
          <cell r="A487" t="str">
            <v>19UNA01</v>
          </cell>
          <cell r="B487" t="str">
            <v>UNA01</v>
          </cell>
          <cell r="C487">
            <v>19</v>
          </cell>
          <cell r="D487">
            <v>14.57</v>
          </cell>
        </row>
        <row r="488">
          <cell r="A488" t="str">
            <v>20UNA01</v>
          </cell>
          <cell r="B488" t="str">
            <v>UNA01</v>
          </cell>
          <cell r="C488">
            <v>20</v>
          </cell>
          <cell r="D488">
            <v>14.57</v>
          </cell>
        </row>
        <row r="489">
          <cell r="A489" t="str">
            <v>21UNA01</v>
          </cell>
          <cell r="B489" t="str">
            <v>UNA01</v>
          </cell>
          <cell r="C489">
            <v>21</v>
          </cell>
          <cell r="D489">
            <v>14.57</v>
          </cell>
        </row>
        <row r="490">
          <cell r="A490" t="str">
            <v>22UNA01</v>
          </cell>
          <cell r="B490" t="str">
            <v>UNA01</v>
          </cell>
          <cell r="C490">
            <v>22</v>
          </cell>
          <cell r="D490">
            <v>14.57</v>
          </cell>
        </row>
        <row r="491">
          <cell r="A491" t="str">
            <v>23UNA01</v>
          </cell>
          <cell r="B491" t="str">
            <v>UNA01</v>
          </cell>
          <cell r="C491">
            <v>23</v>
          </cell>
          <cell r="D491">
            <v>14.57</v>
          </cell>
        </row>
        <row r="492">
          <cell r="A492" t="str">
            <v>24UNA01</v>
          </cell>
          <cell r="B492" t="str">
            <v>UNA01</v>
          </cell>
          <cell r="C492">
            <v>24</v>
          </cell>
          <cell r="D492">
            <v>14.57</v>
          </cell>
        </row>
        <row r="493">
          <cell r="A493" t="str">
            <v>25UNA01</v>
          </cell>
          <cell r="B493" t="str">
            <v>UNA01</v>
          </cell>
          <cell r="C493">
            <v>25</v>
          </cell>
          <cell r="D493">
            <v>14.57</v>
          </cell>
        </row>
        <row r="494">
          <cell r="A494" t="str">
            <v>26UNA01</v>
          </cell>
          <cell r="B494" t="str">
            <v>UNA01</v>
          </cell>
          <cell r="C494">
            <v>26</v>
          </cell>
          <cell r="D494">
            <v>14.57</v>
          </cell>
        </row>
        <row r="495">
          <cell r="A495" t="str">
            <v>27UNA01</v>
          </cell>
          <cell r="B495" t="str">
            <v>UNA01</v>
          </cell>
          <cell r="C495">
            <v>27</v>
          </cell>
          <cell r="D495">
            <v>14.57</v>
          </cell>
        </row>
        <row r="496">
          <cell r="A496" t="str">
            <v>28UNA01</v>
          </cell>
          <cell r="B496" t="str">
            <v>UNA01</v>
          </cell>
          <cell r="C496">
            <v>28</v>
          </cell>
          <cell r="D496">
            <v>14.57</v>
          </cell>
        </row>
        <row r="497">
          <cell r="A497" t="str">
            <v>29UNA01</v>
          </cell>
          <cell r="B497" t="str">
            <v>UNA01</v>
          </cell>
          <cell r="C497">
            <v>29</v>
          </cell>
          <cell r="D497">
            <v>14.57</v>
          </cell>
        </row>
        <row r="498">
          <cell r="A498" t="str">
            <v>30UNA01</v>
          </cell>
          <cell r="B498" t="str">
            <v>UNA01</v>
          </cell>
          <cell r="C498">
            <v>30</v>
          </cell>
          <cell r="D498">
            <v>14.57</v>
          </cell>
        </row>
        <row r="499">
          <cell r="A499" t="str">
            <v>31UNA01</v>
          </cell>
          <cell r="B499" t="str">
            <v>UNA01</v>
          </cell>
          <cell r="C499">
            <v>31</v>
          </cell>
          <cell r="D499">
            <v>14.57</v>
          </cell>
        </row>
        <row r="500">
          <cell r="A500" t="str">
            <v>32UNA01</v>
          </cell>
          <cell r="B500" t="str">
            <v>UNA01</v>
          </cell>
          <cell r="C500">
            <v>32</v>
          </cell>
          <cell r="D500">
            <v>14.57</v>
          </cell>
        </row>
        <row r="501">
          <cell r="A501" t="str">
            <v>33UNA01</v>
          </cell>
          <cell r="B501" t="str">
            <v>UNA01</v>
          </cell>
          <cell r="C501">
            <v>33</v>
          </cell>
          <cell r="D501">
            <v>14.57</v>
          </cell>
        </row>
        <row r="502">
          <cell r="A502" t="str">
            <v>34UNA01</v>
          </cell>
          <cell r="B502" t="str">
            <v>UNA01</v>
          </cell>
          <cell r="C502">
            <v>34</v>
          </cell>
          <cell r="D502">
            <v>14.57</v>
          </cell>
        </row>
        <row r="503">
          <cell r="A503" t="str">
            <v>35UNA01</v>
          </cell>
          <cell r="B503" t="str">
            <v>UNA01</v>
          </cell>
          <cell r="C503">
            <v>35</v>
          </cell>
          <cell r="D503">
            <v>14.57</v>
          </cell>
        </row>
        <row r="504">
          <cell r="A504" t="str">
            <v>36UNA01</v>
          </cell>
          <cell r="B504" t="str">
            <v>UNA01</v>
          </cell>
          <cell r="C504">
            <v>36</v>
          </cell>
          <cell r="D504">
            <v>14.57</v>
          </cell>
        </row>
        <row r="505">
          <cell r="A505" t="str">
            <v>37UNA01</v>
          </cell>
          <cell r="B505" t="str">
            <v>UNA01</v>
          </cell>
          <cell r="C505">
            <v>37</v>
          </cell>
          <cell r="D505">
            <v>14.57</v>
          </cell>
        </row>
        <row r="506">
          <cell r="A506" t="str">
            <v>38UNA01</v>
          </cell>
          <cell r="B506" t="str">
            <v>UNA01</v>
          </cell>
          <cell r="C506">
            <v>38</v>
          </cell>
          <cell r="D506">
            <v>14.57</v>
          </cell>
        </row>
        <row r="507">
          <cell r="A507" t="str">
            <v>39UNA01</v>
          </cell>
          <cell r="B507" t="str">
            <v>UNA01</v>
          </cell>
          <cell r="C507">
            <v>39</v>
          </cell>
          <cell r="D507">
            <v>14.57</v>
          </cell>
        </row>
        <row r="508">
          <cell r="A508" t="str">
            <v>40UNA01</v>
          </cell>
          <cell r="B508" t="str">
            <v>UNA01</v>
          </cell>
          <cell r="C508">
            <v>40</v>
          </cell>
          <cell r="D508">
            <v>14.57</v>
          </cell>
        </row>
        <row r="509">
          <cell r="A509" t="str">
            <v>5SBU01</v>
          </cell>
          <cell r="B509" t="str">
            <v>SBU01</v>
          </cell>
          <cell r="C509">
            <v>5</v>
          </cell>
          <cell r="D509">
            <v>6</v>
          </cell>
        </row>
        <row r="510">
          <cell r="A510" t="str">
            <v>6SBU01</v>
          </cell>
          <cell r="B510" t="str">
            <v>SBU01</v>
          </cell>
          <cell r="C510">
            <v>6</v>
          </cell>
          <cell r="D510">
            <v>6</v>
          </cell>
        </row>
        <row r="511">
          <cell r="A511" t="str">
            <v>7SBU01</v>
          </cell>
          <cell r="B511" t="str">
            <v>SBU01</v>
          </cell>
          <cell r="C511">
            <v>7</v>
          </cell>
          <cell r="D511">
            <v>6</v>
          </cell>
        </row>
        <row r="512">
          <cell r="A512" t="str">
            <v>8SBU01</v>
          </cell>
          <cell r="B512" t="str">
            <v>SBU01</v>
          </cell>
          <cell r="C512">
            <v>8</v>
          </cell>
          <cell r="D512">
            <v>6</v>
          </cell>
        </row>
        <row r="513">
          <cell r="A513" t="str">
            <v>9SBU01</v>
          </cell>
          <cell r="B513" t="str">
            <v>SBU01</v>
          </cell>
          <cell r="C513">
            <v>9</v>
          </cell>
          <cell r="D513">
            <v>6</v>
          </cell>
        </row>
        <row r="514">
          <cell r="A514" t="str">
            <v>10SBU01</v>
          </cell>
          <cell r="B514" t="str">
            <v>SBU01</v>
          </cell>
          <cell r="C514">
            <v>10</v>
          </cell>
          <cell r="D514">
            <v>6</v>
          </cell>
        </row>
        <row r="515">
          <cell r="A515" t="str">
            <v>11SBU01</v>
          </cell>
          <cell r="B515" t="str">
            <v>SBU01</v>
          </cell>
          <cell r="C515">
            <v>11</v>
          </cell>
          <cell r="D515">
            <v>6</v>
          </cell>
        </row>
        <row r="516">
          <cell r="A516" t="str">
            <v>12SBU01</v>
          </cell>
          <cell r="B516" t="str">
            <v>SBU01</v>
          </cell>
          <cell r="C516">
            <v>12</v>
          </cell>
          <cell r="D516">
            <v>6</v>
          </cell>
        </row>
        <row r="517">
          <cell r="A517" t="str">
            <v>13SBU01</v>
          </cell>
          <cell r="B517" t="str">
            <v>SBU01</v>
          </cell>
          <cell r="C517">
            <v>13</v>
          </cell>
          <cell r="D517">
            <v>6</v>
          </cell>
        </row>
        <row r="518">
          <cell r="A518" t="str">
            <v>14SBU01</v>
          </cell>
          <cell r="B518" t="str">
            <v>SBU01</v>
          </cell>
          <cell r="C518">
            <v>14</v>
          </cell>
          <cell r="D518">
            <v>6</v>
          </cell>
        </row>
        <row r="519">
          <cell r="A519" t="str">
            <v>15SBU01</v>
          </cell>
          <cell r="B519" t="str">
            <v>SBU01</v>
          </cell>
          <cell r="C519">
            <v>15</v>
          </cell>
          <cell r="D519">
            <v>6</v>
          </cell>
        </row>
        <row r="520">
          <cell r="A520" t="str">
            <v>16SBU01</v>
          </cell>
          <cell r="B520" t="str">
            <v>SBU01</v>
          </cell>
          <cell r="C520">
            <v>16</v>
          </cell>
          <cell r="D520">
            <v>6</v>
          </cell>
        </row>
        <row r="521">
          <cell r="A521" t="str">
            <v>17SBU01</v>
          </cell>
          <cell r="B521" t="str">
            <v>SBU01</v>
          </cell>
          <cell r="C521">
            <v>17</v>
          </cell>
          <cell r="D521">
            <v>6</v>
          </cell>
        </row>
        <row r="522">
          <cell r="A522" t="str">
            <v>18SBU01</v>
          </cell>
          <cell r="B522" t="str">
            <v>SBU01</v>
          </cell>
          <cell r="C522">
            <v>18</v>
          </cell>
          <cell r="D522">
            <v>6</v>
          </cell>
        </row>
        <row r="523">
          <cell r="A523" t="str">
            <v>19SBU01</v>
          </cell>
          <cell r="B523" t="str">
            <v>SBU01</v>
          </cell>
          <cell r="C523">
            <v>19</v>
          </cell>
          <cell r="D523">
            <v>6</v>
          </cell>
        </row>
        <row r="524">
          <cell r="A524" t="str">
            <v>20SBU01</v>
          </cell>
          <cell r="B524" t="str">
            <v>SBU01</v>
          </cell>
          <cell r="C524">
            <v>20</v>
          </cell>
          <cell r="D524">
            <v>6</v>
          </cell>
        </row>
        <row r="525">
          <cell r="A525" t="str">
            <v>21SBU01</v>
          </cell>
          <cell r="B525" t="str">
            <v>SBU01</v>
          </cell>
          <cell r="C525">
            <v>21</v>
          </cell>
          <cell r="D525">
            <v>6</v>
          </cell>
        </row>
        <row r="526">
          <cell r="A526" t="str">
            <v>22SBU01</v>
          </cell>
          <cell r="B526" t="str">
            <v>SBU01</v>
          </cell>
          <cell r="C526">
            <v>22</v>
          </cell>
          <cell r="D526">
            <v>6</v>
          </cell>
        </row>
        <row r="527">
          <cell r="A527" t="str">
            <v>23SBU01</v>
          </cell>
          <cell r="B527" t="str">
            <v>SBU01</v>
          </cell>
          <cell r="C527">
            <v>23</v>
          </cell>
          <cell r="D527">
            <v>6</v>
          </cell>
        </row>
        <row r="528">
          <cell r="A528" t="str">
            <v>24SBU01</v>
          </cell>
          <cell r="B528" t="str">
            <v>SBU01</v>
          </cell>
          <cell r="C528">
            <v>24</v>
          </cell>
          <cell r="D528">
            <v>6</v>
          </cell>
        </row>
        <row r="529">
          <cell r="A529" t="str">
            <v>25SBU01</v>
          </cell>
          <cell r="B529" t="str">
            <v>SBU01</v>
          </cell>
          <cell r="C529">
            <v>25</v>
          </cell>
          <cell r="D529">
            <v>6</v>
          </cell>
        </row>
        <row r="530">
          <cell r="A530" t="str">
            <v>26SBU01</v>
          </cell>
          <cell r="B530" t="str">
            <v>SBU01</v>
          </cell>
          <cell r="C530">
            <v>26</v>
          </cell>
          <cell r="D530">
            <v>6</v>
          </cell>
        </row>
        <row r="531">
          <cell r="A531" t="str">
            <v>27SBU01</v>
          </cell>
          <cell r="B531" t="str">
            <v>SBU01</v>
          </cell>
          <cell r="C531">
            <v>27</v>
          </cell>
          <cell r="D531">
            <v>6</v>
          </cell>
        </row>
        <row r="532">
          <cell r="A532" t="str">
            <v>28SBU01</v>
          </cell>
          <cell r="B532" t="str">
            <v>SBU01</v>
          </cell>
          <cell r="C532">
            <v>28</v>
          </cell>
          <cell r="D532">
            <v>6</v>
          </cell>
        </row>
        <row r="533">
          <cell r="A533" t="str">
            <v>29SBU01</v>
          </cell>
          <cell r="B533" t="str">
            <v>SBU01</v>
          </cell>
          <cell r="C533">
            <v>29</v>
          </cell>
          <cell r="D533">
            <v>6</v>
          </cell>
        </row>
        <row r="534">
          <cell r="A534" t="str">
            <v>30SBU01</v>
          </cell>
          <cell r="B534" t="str">
            <v>SBU01</v>
          </cell>
          <cell r="C534">
            <v>30</v>
          </cell>
          <cell r="D534">
            <v>6</v>
          </cell>
        </row>
        <row r="535">
          <cell r="A535" t="str">
            <v>31SBU01</v>
          </cell>
          <cell r="B535" t="str">
            <v>SBU01</v>
          </cell>
          <cell r="C535">
            <v>31</v>
          </cell>
          <cell r="D535">
            <v>6</v>
          </cell>
        </row>
        <row r="536">
          <cell r="A536" t="str">
            <v>32SBU01</v>
          </cell>
          <cell r="B536" t="str">
            <v>SBU01</v>
          </cell>
          <cell r="C536">
            <v>32</v>
          </cell>
          <cell r="D536">
            <v>6</v>
          </cell>
        </row>
        <row r="537">
          <cell r="A537" t="str">
            <v>33SBU01</v>
          </cell>
          <cell r="B537" t="str">
            <v>SBU01</v>
          </cell>
          <cell r="C537">
            <v>33</v>
          </cell>
          <cell r="D537">
            <v>6</v>
          </cell>
        </row>
        <row r="538">
          <cell r="A538" t="str">
            <v>34SBU01</v>
          </cell>
          <cell r="B538" t="str">
            <v>SBU01</v>
          </cell>
          <cell r="C538">
            <v>34</v>
          </cell>
          <cell r="D538">
            <v>6</v>
          </cell>
        </row>
        <row r="539">
          <cell r="A539" t="str">
            <v>35SBU01</v>
          </cell>
          <cell r="B539" t="str">
            <v>SBU01</v>
          </cell>
          <cell r="C539">
            <v>35</v>
          </cell>
          <cell r="D539">
            <v>6</v>
          </cell>
        </row>
        <row r="540">
          <cell r="A540" t="str">
            <v>36SBU01</v>
          </cell>
          <cell r="B540" t="str">
            <v>SBU01</v>
          </cell>
          <cell r="C540">
            <v>36</v>
          </cell>
          <cell r="D540">
            <v>6</v>
          </cell>
        </row>
        <row r="541">
          <cell r="A541" t="str">
            <v>37SBU01</v>
          </cell>
          <cell r="B541" t="str">
            <v>SBU01</v>
          </cell>
          <cell r="C541">
            <v>37</v>
          </cell>
          <cell r="D541">
            <v>6</v>
          </cell>
        </row>
        <row r="542">
          <cell r="A542" t="str">
            <v>38SBU01</v>
          </cell>
          <cell r="B542" t="str">
            <v>SBU01</v>
          </cell>
          <cell r="C542">
            <v>38</v>
          </cell>
          <cell r="D542">
            <v>6</v>
          </cell>
        </row>
        <row r="543">
          <cell r="A543" t="str">
            <v>39SBU01</v>
          </cell>
          <cell r="B543" t="str">
            <v>SBU01</v>
          </cell>
          <cell r="C543">
            <v>39</v>
          </cell>
          <cell r="D543">
            <v>6</v>
          </cell>
        </row>
        <row r="544">
          <cell r="A544" t="str">
            <v>40SBU01</v>
          </cell>
          <cell r="B544" t="str">
            <v>SBU01</v>
          </cell>
          <cell r="C544">
            <v>40</v>
          </cell>
          <cell r="D544">
            <v>6</v>
          </cell>
        </row>
        <row r="545">
          <cell r="A545" t="str">
            <v>5ARJ08</v>
          </cell>
          <cell r="B545" t="str">
            <v>ARJ08</v>
          </cell>
          <cell r="C545">
            <v>5</v>
          </cell>
          <cell r="D545">
            <v>19.68</v>
          </cell>
          <cell r="E545">
            <v>14105</v>
          </cell>
          <cell r="F545">
            <v>12378</v>
          </cell>
          <cell r="G545">
            <v>11334</v>
          </cell>
        </row>
        <row r="546">
          <cell r="A546" t="str">
            <v>6ARJ08</v>
          </cell>
          <cell r="B546" t="str">
            <v>ARJ08</v>
          </cell>
          <cell r="C546">
            <v>6</v>
          </cell>
          <cell r="D546">
            <v>19.55</v>
          </cell>
          <cell r="E546">
            <v>14128</v>
          </cell>
          <cell r="F546">
            <v>12398</v>
          </cell>
          <cell r="G546">
            <v>11408</v>
          </cell>
        </row>
        <row r="547">
          <cell r="A547" t="str">
            <v>7ARJ08</v>
          </cell>
          <cell r="B547" t="str">
            <v>ARJ08</v>
          </cell>
          <cell r="C547">
            <v>7</v>
          </cell>
          <cell r="D547">
            <v>19.420000000000002</v>
          </cell>
          <cell r="E547">
            <v>14151</v>
          </cell>
          <cell r="F547">
            <v>12419</v>
          </cell>
          <cell r="G547">
            <v>11426</v>
          </cell>
        </row>
        <row r="548">
          <cell r="A548" t="str">
            <v>8ARJ08</v>
          </cell>
          <cell r="B548" t="str">
            <v>ARJ08</v>
          </cell>
          <cell r="C548">
            <v>8</v>
          </cell>
          <cell r="D548">
            <v>19.29</v>
          </cell>
          <cell r="E548">
            <v>14174</v>
          </cell>
          <cell r="F548">
            <v>12439</v>
          </cell>
          <cell r="G548">
            <v>11446</v>
          </cell>
        </row>
        <row r="549">
          <cell r="A549" t="str">
            <v>9ARJ08</v>
          </cell>
          <cell r="B549" t="str">
            <v>ARJ08</v>
          </cell>
          <cell r="C549">
            <v>9</v>
          </cell>
          <cell r="D549">
            <v>19.16</v>
          </cell>
          <cell r="E549">
            <v>14197</v>
          </cell>
          <cell r="F549">
            <v>12459</v>
          </cell>
          <cell r="G549">
            <v>11465</v>
          </cell>
        </row>
        <row r="550">
          <cell r="A550" t="str">
            <v>10ARJ08</v>
          </cell>
          <cell r="B550" t="str">
            <v>ARJ08</v>
          </cell>
          <cell r="C550">
            <v>10</v>
          </cell>
          <cell r="D550">
            <v>19.03</v>
          </cell>
          <cell r="E550">
            <v>14220</v>
          </cell>
          <cell r="F550">
            <v>12480</v>
          </cell>
          <cell r="G550">
            <v>11484</v>
          </cell>
        </row>
        <row r="551">
          <cell r="A551" t="str">
            <v>11ARJ08</v>
          </cell>
          <cell r="B551" t="str">
            <v>ARJ08</v>
          </cell>
          <cell r="C551">
            <v>11</v>
          </cell>
          <cell r="D551">
            <v>18.899999999999999</v>
          </cell>
          <cell r="E551">
            <v>14245</v>
          </cell>
          <cell r="F551">
            <v>12501</v>
          </cell>
          <cell r="G551">
            <v>11503</v>
          </cell>
        </row>
        <row r="552">
          <cell r="A552" t="str">
            <v>12ARJ08</v>
          </cell>
          <cell r="B552" t="str">
            <v>ARJ08</v>
          </cell>
          <cell r="C552">
            <v>12</v>
          </cell>
          <cell r="D552">
            <v>18.78</v>
          </cell>
          <cell r="E552">
            <v>14270</v>
          </cell>
          <cell r="F552">
            <v>12523</v>
          </cell>
          <cell r="G552">
            <v>11523</v>
          </cell>
        </row>
        <row r="553">
          <cell r="A553" t="str">
            <v>13ARJ08</v>
          </cell>
          <cell r="B553" t="str">
            <v>ARJ08</v>
          </cell>
          <cell r="C553">
            <v>13</v>
          </cell>
          <cell r="D553">
            <v>18.649999999999999</v>
          </cell>
          <cell r="E553">
            <v>14294</v>
          </cell>
          <cell r="F553">
            <v>12545</v>
          </cell>
          <cell r="G553">
            <v>11543</v>
          </cell>
        </row>
        <row r="554">
          <cell r="A554" t="str">
            <v>14ARJ08</v>
          </cell>
          <cell r="B554" t="str">
            <v>ARJ08</v>
          </cell>
          <cell r="C554">
            <v>14</v>
          </cell>
          <cell r="D554">
            <v>18.52</v>
          </cell>
          <cell r="E554">
            <v>14321</v>
          </cell>
          <cell r="F554">
            <v>12568</v>
          </cell>
          <cell r="G554">
            <v>11564</v>
          </cell>
        </row>
        <row r="555">
          <cell r="A555" t="str">
            <v>15ARJ08</v>
          </cell>
          <cell r="B555" t="str">
            <v>ARJ08</v>
          </cell>
          <cell r="C555">
            <v>15</v>
          </cell>
          <cell r="D555">
            <v>18.39</v>
          </cell>
          <cell r="E555">
            <v>14347</v>
          </cell>
          <cell r="F555">
            <v>12590</v>
          </cell>
          <cell r="G555">
            <v>11586</v>
          </cell>
        </row>
        <row r="556">
          <cell r="A556" t="str">
            <v>16ARJ08</v>
          </cell>
          <cell r="B556" t="str">
            <v>ARJ08</v>
          </cell>
          <cell r="C556">
            <v>16</v>
          </cell>
          <cell r="D556">
            <v>18.260000000000002</v>
          </cell>
          <cell r="E556">
            <v>14374</v>
          </cell>
          <cell r="F556">
            <v>12615</v>
          </cell>
          <cell r="G556">
            <v>11607</v>
          </cell>
        </row>
        <row r="557">
          <cell r="A557" t="str">
            <v>17ARJ08</v>
          </cell>
          <cell r="B557" t="str">
            <v>ARJ08</v>
          </cell>
          <cell r="C557">
            <v>17</v>
          </cell>
          <cell r="D557">
            <v>18.13</v>
          </cell>
          <cell r="E557">
            <v>14402</v>
          </cell>
          <cell r="F557">
            <v>12639</v>
          </cell>
          <cell r="G557">
            <v>11630</v>
          </cell>
        </row>
        <row r="558">
          <cell r="A558" t="str">
            <v>18ARJ08</v>
          </cell>
          <cell r="B558" t="str">
            <v>ARJ08</v>
          </cell>
          <cell r="C558">
            <v>18</v>
          </cell>
          <cell r="D558">
            <v>18</v>
          </cell>
          <cell r="E558">
            <v>14431</v>
          </cell>
          <cell r="F558">
            <v>12664</v>
          </cell>
          <cell r="G558">
            <v>11653</v>
          </cell>
        </row>
        <row r="559">
          <cell r="A559" t="str">
            <v>19ARJ08</v>
          </cell>
          <cell r="B559" t="str">
            <v>ARJ08</v>
          </cell>
          <cell r="C559">
            <v>19</v>
          </cell>
          <cell r="D559">
            <v>17.87</v>
          </cell>
          <cell r="E559">
            <v>14460</v>
          </cell>
          <cell r="F559">
            <v>12690</v>
          </cell>
          <cell r="G559">
            <v>11676</v>
          </cell>
        </row>
        <row r="560">
          <cell r="A560" t="str">
            <v>20ARJ08</v>
          </cell>
          <cell r="B560" t="str">
            <v>ARJ08</v>
          </cell>
          <cell r="C560">
            <v>20</v>
          </cell>
          <cell r="D560">
            <v>17.739999999999998</v>
          </cell>
          <cell r="E560">
            <v>14491</v>
          </cell>
          <cell r="F560">
            <v>12717</v>
          </cell>
          <cell r="G560">
            <v>11702</v>
          </cell>
        </row>
        <row r="561">
          <cell r="A561" t="str">
            <v>21ARJ08</v>
          </cell>
          <cell r="B561" t="str">
            <v>ARJ08</v>
          </cell>
          <cell r="C561">
            <v>21</v>
          </cell>
          <cell r="D561">
            <v>17.61</v>
          </cell>
          <cell r="E561">
            <v>14522</v>
          </cell>
          <cell r="F561">
            <v>12745</v>
          </cell>
          <cell r="G561">
            <v>11727</v>
          </cell>
        </row>
        <row r="562">
          <cell r="A562" t="str">
            <v>22ARJ08</v>
          </cell>
          <cell r="B562" t="str">
            <v>ARJ08</v>
          </cell>
          <cell r="C562">
            <v>22</v>
          </cell>
          <cell r="D562">
            <v>17.48</v>
          </cell>
          <cell r="E562">
            <v>14554</v>
          </cell>
          <cell r="F562">
            <v>12772</v>
          </cell>
          <cell r="G562">
            <v>11752</v>
          </cell>
        </row>
        <row r="563">
          <cell r="A563" t="str">
            <v>23ARJ08</v>
          </cell>
          <cell r="B563" t="str">
            <v>ARJ08</v>
          </cell>
          <cell r="C563">
            <v>23</v>
          </cell>
          <cell r="D563">
            <v>17.350000000000001</v>
          </cell>
          <cell r="E563">
            <v>14587</v>
          </cell>
          <cell r="F563">
            <v>12801</v>
          </cell>
          <cell r="G563">
            <v>11779</v>
          </cell>
        </row>
        <row r="564">
          <cell r="A564" t="str">
            <v>24ARJ08</v>
          </cell>
          <cell r="B564" t="str">
            <v>ARJ08</v>
          </cell>
          <cell r="C564">
            <v>24</v>
          </cell>
          <cell r="D564">
            <v>17.22</v>
          </cell>
          <cell r="E564">
            <v>14621</v>
          </cell>
          <cell r="F564">
            <v>12831</v>
          </cell>
          <cell r="G564">
            <v>11806</v>
          </cell>
        </row>
        <row r="565">
          <cell r="A565" t="str">
            <v>25ARJ08</v>
          </cell>
          <cell r="B565" t="str">
            <v>ARJ08</v>
          </cell>
          <cell r="C565">
            <v>25</v>
          </cell>
          <cell r="D565">
            <v>17.09</v>
          </cell>
          <cell r="E565">
            <v>14655</v>
          </cell>
          <cell r="F565">
            <v>12861</v>
          </cell>
          <cell r="G565">
            <v>11834</v>
          </cell>
        </row>
        <row r="566">
          <cell r="A566" t="str">
            <v>26ARJ08</v>
          </cell>
          <cell r="B566" t="str">
            <v>ARJ08</v>
          </cell>
          <cell r="C566">
            <v>26</v>
          </cell>
          <cell r="D566">
            <v>16.96</v>
          </cell>
          <cell r="E566">
            <v>14690</v>
          </cell>
          <cell r="F566">
            <v>12892</v>
          </cell>
          <cell r="G566">
            <v>11863</v>
          </cell>
        </row>
        <row r="567">
          <cell r="A567" t="str">
            <v>27ARJ08</v>
          </cell>
          <cell r="B567" t="str">
            <v>ARJ08</v>
          </cell>
          <cell r="C567">
            <v>27</v>
          </cell>
          <cell r="D567">
            <v>16.829999999999998</v>
          </cell>
          <cell r="E567">
            <v>14726</v>
          </cell>
          <cell r="F567">
            <v>12923</v>
          </cell>
          <cell r="G567">
            <v>11891</v>
          </cell>
        </row>
        <row r="568">
          <cell r="A568" t="str">
            <v>28ARJ08</v>
          </cell>
          <cell r="B568" t="str">
            <v>ARJ08</v>
          </cell>
          <cell r="C568">
            <v>28</v>
          </cell>
          <cell r="D568">
            <v>16.7</v>
          </cell>
          <cell r="E568">
            <v>14762</v>
          </cell>
          <cell r="F568">
            <v>12955</v>
          </cell>
          <cell r="G568">
            <v>11920</v>
          </cell>
        </row>
        <row r="569">
          <cell r="A569" t="str">
            <v>29ARJ08</v>
          </cell>
          <cell r="B569" t="str">
            <v>ARJ08</v>
          </cell>
          <cell r="C569">
            <v>29</v>
          </cell>
          <cell r="D569">
            <v>16.57</v>
          </cell>
          <cell r="E569">
            <v>14799</v>
          </cell>
          <cell r="F569">
            <v>12987</v>
          </cell>
          <cell r="G569">
            <v>11950</v>
          </cell>
        </row>
        <row r="570">
          <cell r="A570" t="str">
            <v>30ARJ08</v>
          </cell>
          <cell r="B570" t="str">
            <v>ARJ08</v>
          </cell>
          <cell r="C570">
            <v>30</v>
          </cell>
          <cell r="D570">
            <v>16.440000000000001</v>
          </cell>
          <cell r="E570">
            <v>14837</v>
          </cell>
          <cell r="F570">
            <v>13021</v>
          </cell>
          <cell r="G570">
            <v>11981</v>
          </cell>
        </row>
        <row r="571">
          <cell r="A571" t="str">
            <v>31ARJ08</v>
          </cell>
          <cell r="B571" t="str">
            <v>ARJ08</v>
          </cell>
          <cell r="C571">
            <v>31</v>
          </cell>
          <cell r="D571">
            <v>16.309999999999999</v>
          </cell>
          <cell r="E571">
            <v>14875</v>
          </cell>
          <cell r="F571">
            <v>13054</v>
          </cell>
          <cell r="G571">
            <v>12012</v>
          </cell>
        </row>
        <row r="572">
          <cell r="A572" t="str">
            <v>32ARJ08</v>
          </cell>
          <cell r="B572" t="str">
            <v>ARJ08</v>
          </cell>
          <cell r="C572">
            <v>32</v>
          </cell>
          <cell r="D572">
            <v>16.190000000000001</v>
          </cell>
          <cell r="E572">
            <v>14913</v>
          </cell>
          <cell r="F572">
            <v>13088</v>
          </cell>
          <cell r="G572">
            <v>12042</v>
          </cell>
        </row>
        <row r="573">
          <cell r="A573" t="str">
            <v>33ARJ08</v>
          </cell>
          <cell r="B573" t="str">
            <v>ARJ08</v>
          </cell>
          <cell r="C573">
            <v>33</v>
          </cell>
          <cell r="D573">
            <v>16.059999999999999</v>
          </cell>
          <cell r="E573">
            <v>14952</v>
          </cell>
          <cell r="F573">
            <v>13121</v>
          </cell>
          <cell r="G573">
            <v>12073</v>
          </cell>
        </row>
        <row r="574">
          <cell r="A574" t="str">
            <v>34ARJ08</v>
          </cell>
          <cell r="B574" t="str">
            <v>ARJ08</v>
          </cell>
          <cell r="C574">
            <v>34</v>
          </cell>
          <cell r="D574">
            <v>15.93</v>
          </cell>
          <cell r="E574">
            <v>14991</v>
          </cell>
          <cell r="F574">
            <v>13156</v>
          </cell>
          <cell r="G574">
            <v>12105</v>
          </cell>
        </row>
        <row r="575">
          <cell r="A575" t="str">
            <v>35ARJ08</v>
          </cell>
          <cell r="B575" t="str">
            <v>ARJ08</v>
          </cell>
          <cell r="C575">
            <v>35</v>
          </cell>
          <cell r="D575">
            <v>15.8</v>
          </cell>
          <cell r="E575">
            <v>15030</v>
          </cell>
          <cell r="F575">
            <v>13190</v>
          </cell>
          <cell r="G575">
            <v>12137</v>
          </cell>
        </row>
        <row r="576">
          <cell r="A576" t="str">
            <v>10ARJ09</v>
          </cell>
          <cell r="B576" t="str">
            <v>ARJ09</v>
          </cell>
          <cell r="C576">
            <v>10</v>
          </cell>
          <cell r="D576">
            <v>1.49</v>
          </cell>
          <cell r="E576">
            <v>10136</v>
          </cell>
          <cell r="F576">
            <v>9773</v>
          </cell>
          <cell r="G576">
            <v>9360</v>
          </cell>
        </row>
        <row r="577">
          <cell r="A577" t="str">
            <v>11ARJ09</v>
          </cell>
          <cell r="B577" t="str">
            <v>ARJ09</v>
          </cell>
          <cell r="C577">
            <v>11</v>
          </cell>
          <cell r="D577">
            <v>1.49</v>
          </cell>
          <cell r="E577">
            <v>10136</v>
          </cell>
          <cell r="F577">
            <v>9773</v>
          </cell>
          <cell r="G577">
            <v>9360</v>
          </cell>
        </row>
        <row r="578">
          <cell r="A578" t="str">
            <v>12ARJ09</v>
          </cell>
          <cell r="B578" t="str">
            <v>ARJ09</v>
          </cell>
          <cell r="C578">
            <v>12</v>
          </cell>
          <cell r="D578">
            <v>1.49</v>
          </cell>
          <cell r="E578">
            <v>10136</v>
          </cell>
          <cell r="F578">
            <v>9773</v>
          </cell>
          <cell r="G578">
            <v>9360</v>
          </cell>
        </row>
        <row r="579">
          <cell r="A579" t="str">
            <v>13ARJ09</v>
          </cell>
          <cell r="B579" t="str">
            <v>ARJ09</v>
          </cell>
          <cell r="C579">
            <v>13</v>
          </cell>
          <cell r="D579">
            <v>1.49</v>
          </cell>
          <cell r="E579">
            <v>10136</v>
          </cell>
          <cell r="F579">
            <v>9773</v>
          </cell>
          <cell r="G579">
            <v>9360</v>
          </cell>
        </row>
        <row r="580">
          <cell r="A580" t="str">
            <v>14ARJ09</v>
          </cell>
          <cell r="B580" t="str">
            <v>ARJ09</v>
          </cell>
          <cell r="C580">
            <v>14</v>
          </cell>
          <cell r="D580">
            <v>1.49</v>
          </cell>
          <cell r="E580">
            <v>10136</v>
          </cell>
          <cell r="F580">
            <v>9773</v>
          </cell>
          <cell r="G580">
            <v>9360</v>
          </cell>
        </row>
        <row r="581">
          <cell r="A581" t="str">
            <v>15ARJ09</v>
          </cell>
          <cell r="B581" t="str">
            <v>ARJ09</v>
          </cell>
          <cell r="C581">
            <v>15</v>
          </cell>
          <cell r="D581">
            <v>1.49</v>
          </cell>
          <cell r="E581">
            <v>10136</v>
          </cell>
          <cell r="F581">
            <v>9773</v>
          </cell>
          <cell r="G581">
            <v>9360</v>
          </cell>
        </row>
        <row r="582">
          <cell r="A582" t="str">
            <v>16ARJ09</v>
          </cell>
          <cell r="B582" t="str">
            <v>ARJ09</v>
          </cell>
          <cell r="C582">
            <v>16</v>
          </cell>
          <cell r="D582">
            <v>1.49</v>
          </cell>
          <cell r="E582">
            <v>10136</v>
          </cell>
          <cell r="F582">
            <v>9773</v>
          </cell>
          <cell r="G582">
            <v>9360</v>
          </cell>
        </row>
        <row r="583">
          <cell r="A583" t="str">
            <v>17ARJ09</v>
          </cell>
          <cell r="B583" t="str">
            <v>ARJ09</v>
          </cell>
          <cell r="C583">
            <v>17</v>
          </cell>
          <cell r="D583">
            <v>1.49</v>
          </cell>
          <cell r="E583">
            <v>10136</v>
          </cell>
          <cell r="F583">
            <v>9773</v>
          </cell>
          <cell r="G583">
            <v>9360</v>
          </cell>
        </row>
        <row r="584">
          <cell r="A584" t="str">
            <v>18ARJ09</v>
          </cell>
          <cell r="B584" t="str">
            <v>ARJ09</v>
          </cell>
          <cell r="C584">
            <v>18</v>
          </cell>
          <cell r="D584">
            <v>1.49</v>
          </cell>
          <cell r="E584">
            <v>10136</v>
          </cell>
          <cell r="F584">
            <v>9773</v>
          </cell>
          <cell r="G584">
            <v>9360</v>
          </cell>
        </row>
        <row r="585">
          <cell r="A585" t="str">
            <v>19ARJ09</v>
          </cell>
          <cell r="B585" t="str">
            <v>ARJ09</v>
          </cell>
          <cell r="C585">
            <v>19</v>
          </cell>
          <cell r="D585">
            <v>1.49</v>
          </cell>
          <cell r="E585">
            <v>10136</v>
          </cell>
          <cell r="F585">
            <v>9773</v>
          </cell>
          <cell r="G585">
            <v>9360</v>
          </cell>
        </row>
        <row r="586">
          <cell r="A586" t="str">
            <v>20ARJ09</v>
          </cell>
          <cell r="B586" t="str">
            <v>ARJ09</v>
          </cell>
          <cell r="C586">
            <v>20</v>
          </cell>
          <cell r="D586">
            <v>1.49</v>
          </cell>
          <cell r="E586">
            <v>10136</v>
          </cell>
          <cell r="F586">
            <v>9773</v>
          </cell>
          <cell r="G586">
            <v>9360</v>
          </cell>
        </row>
        <row r="587">
          <cell r="A587" t="str">
            <v>21ARJ09</v>
          </cell>
          <cell r="B587" t="str">
            <v>ARJ09</v>
          </cell>
          <cell r="C587">
            <v>21</v>
          </cell>
          <cell r="D587">
            <v>1.49</v>
          </cell>
          <cell r="E587">
            <v>10136</v>
          </cell>
          <cell r="F587">
            <v>9773</v>
          </cell>
          <cell r="G587">
            <v>9360</v>
          </cell>
        </row>
        <row r="588">
          <cell r="A588" t="str">
            <v>22ARJ09</v>
          </cell>
          <cell r="B588" t="str">
            <v>ARJ09</v>
          </cell>
          <cell r="C588">
            <v>22</v>
          </cell>
          <cell r="D588">
            <v>1.49</v>
          </cell>
          <cell r="E588">
            <v>10136</v>
          </cell>
          <cell r="F588">
            <v>9773</v>
          </cell>
          <cell r="G588">
            <v>9360</v>
          </cell>
        </row>
        <row r="589">
          <cell r="A589" t="str">
            <v>23ARJ09</v>
          </cell>
          <cell r="B589" t="str">
            <v>ARJ09</v>
          </cell>
          <cell r="C589">
            <v>23</v>
          </cell>
          <cell r="D589">
            <v>1.49</v>
          </cell>
          <cell r="E589">
            <v>10136</v>
          </cell>
          <cell r="F589">
            <v>9773</v>
          </cell>
          <cell r="G589">
            <v>9360</v>
          </cell>
        </row>
        <row r="590">
          <cell r="A590" t="str">
            <v>24ARJ09</v>
          </cell>
          <cell r="B590" t="str">
            <v>ARJ09</v>
          </cell>
          <cell r="C590">
            <v>24</v>
          </cell>
          <cell r="D590">
            <v>1.49</v>
          </cell>
          <cell r="E590">
            <v>10136</v>
          </cell>
          <cell r="F590">
            <v>9773</v>
          </cell>
          <cell r="G590">
            <v>9360</v>
          </cell>
        </row>
        <row r="591">
          <cell r="A591" t="str">
            <v>25ARJ09</v>
          </cell>
          <cell r="B591" t="str">
            <v>ARJ09</v>
          </cell>
          <cell r="C591">
            <v>25</v>
          </cell>
          <cell r="D591">
            <v>1.49</v>
          </cell>
          <cell r="E591">
            <v>10136</v>
          </cell>
          <cell r="F591">
            <v>9773</v>
          </cell>
          <cell r="G591">
            <v>9360</v>
          </cell>
        </row>
        <row r="592">
          <cell r="A592" t="str">
            <v>26ARJ09</v>
          </cell>
          <cell r="B592" t="str">
            <v>ARJ09</v>
          </cell>
          <cell r="C592">
            <v>26</v>
          </cell>
          <cell r="D592">
            <v>1.49</v>
          </cell>
          <cell r="E592">
            <v>10136</v>
          </cell>
          <cell r="F592">
            <v>9773</v>
          </cell>
          <cell r="G592">
            <v>9360</v>
          </cell>
        </row>
        <row r="593">
          <cell r="A593" t="str">
            <v>27ARJ09</v>
          </cell>
          <cell r="B593" t="str">
            <v>ARJ09</v>
          </cell>
          <cell r="C593">
            <v>27</v>
          </cell>
          <cell r="D593">
            <v>1.49</v>
          </cell>
          <cell r="E593">
            <v>10136</v>
          </cell>
          <cell r="F593">
            <v>9773</v>
          </cell>
          <cell r="G593">
            <v>9360</v>
          </cell>
        </row>
        <row r="594">
          <cell r="A594" t="str">
            <v>28ARJ09</v>
          </cell>
          <cell r="B594" t="str">
            <v>ARJ09</v>
          </cell>
          <cell r="C594">
            <v>28</v>
          </cell>
          <cell r="D594">
            <v>1.49</v>
          </cell>
          <cell r="E594">
            <v>10136</v>
          </cell>
          <cell r="F594">
            <v>9773</v>
          </cell>
          <cell r="G594">
            <v>9360</v>
          </cell>
        </row>
        <row r="595">
          <cell r="A595" t="str">
            <v>29ARJ09</v>
          </cell>
          <cell r="B595" t="str">
            <v>ARJ09</v>
          </cell>
          <cell r="C595">
            <v>29</v>
          </cell>
          <cell r="D595">
            <v>1.49</v>
          </cell>
          <cell r="E595">
            <v>10136</v>
          </cell>
          <cell r="F595">
            <v>9773</v>
          </cell>
          <cell r="G595">
            <v>9360</v>
          </cell>
        </row>
        <row r="596">
          <cell r="A596" t="str">
            <v>30ARJ09</v>
          </cell>
          <cell r="B596" t="str">
            <v>ARJ09</v>
          </cell>
          <cell r="C596">
            <v>30</v>
          </cell>
          <cell r="D596">
            <v>1.49</v>
          </cell>
          <cell r="E596">
            <v>10136</v>
          </cell>
          <cell r="F596">
            <v>9773</v>
          </cell>
          <cell r="G596">
            <v>9360</v>
          </cell>
        </row>
        <row r="597">
          <cell r="A597" t="str">
            <v>10ARJ10</v>
          </cell>
          <cell r="B597" t="str">
            <v>ARJ10</v>
          </cell>
          <cell r="C597">
            <v>10</v>
          </cell>
          <cell r="D597">
            <v>1.49</v>
          </cell>
          <cell r="E597">
            <v>9943</v>
          </cell>
          <cell r="F597">
            <v>9592</v>
          </cell>
          <cell r="G597">
            <v>9228</v>
          </cell>
        </row>
        <row r="598">
          <cell r="A598" t="str">
            <v>11ARJ10</v>
          </cell>
          <cell r="B598" t="str">
            <v>ARJ10</v>
          </cell>
          <cell r="C598">
            <v>11</v>
          </cell>
          <cell r="D598">
            <v>1.49</v>
          </cell>
          <cell r="E598">
            <v>9943</v>
          </cell>
          <cell r="F598">
            <v>9592</v>
          </cell>
          <cell r="G598">
            <v>9228</v>
          </cell>
        </row>
        <row r="599">
          <cell r="A599" t="str">
            <v>12ARJ10</v>
          </cell>
          <cell r="B599" t="str">
            <v>ARJ10</v>
          </cell>
          <cell r="C599">
            <v>12</v>
          </cell>
          <cell r="D599">
            <v>1.49</v>
          </cell>
          <cell r="E599">
            <v>9943</v>
          </cell>
          <cell r="F599">
            <v>9592</v>
          </cell>
          <cell r="G599">
            <v>9228</v>
          </cell>
        </row>
        <row r="600">
          <cell r="A600" t="str">
            <v>13ARJ10</v>
          </cell>
          <cell r="B600" t="str">
            <v>ARJ10</v>
          </cell>
          <cell r="C600">
            <v>13</v>
          </cell>
          <cell r="D600">
            <v>1.49</v>
          </cell>
          <cell r="E600">
            <v>9943</v>
          </cell>
          <cell r="F600">
            <v>9592</v>
          </cell>
          <cell r="G600">
            <v>9228</v>
          </cell>
        </row>
        <row r="601">
          <cell r="A601" t="str">
            <v>14ARJ10</v>
          </cell>
          <cell r="B601" t="str">
            <v>ARJ10</v>
          </cell>
          <cell r="C601">
            <v>14</v>
          </cell>
          <cell r="D601">
            <v>1.49</v>
          </cell>
          <cell r="E601">
            <v>9943</v>
          </cell>
          <cell r="F601">
            <v>9592</v>
          </cell>
          <cell r="G601">
            <v>9228</v>
          </cell>
        </row>
        <row r="602">
          <cell r="A602" t="str">
            <v>15ARJ10</v>
          </cell>
          <cell r="B602" t="str">
            <v>ARJ10</v>
          </cell>
          <cell r="C602">
            <v>15</v>
          </cell>
          <cell r="D602">
            <v>1.49</v>
          </cell>
          <cell r="E602">
            <v>9943</v>
          </cell>
          <cell r="F602">
            <v>9592</v>
          </cell>
          <cell r="G602">
            <v>9228</v>
          </cell>
        </row>
        <row r="603">
          <cell r="A603" t="str">
            <v>16ARJ10</v>
          </cell>
          <cell r="B603" t="str">
            <v>ARJ10</v>
          </cell>
          <cell r="C603">
            <v>16</v>
          </cell>
          <cell r="D603">
            <v>1.49</v>
          </cell>
          <cell r="E603">
            <v>9943</v>
          </cell>
          <cell r="F603">
            <v>9592</v>
          </cell>
          <cell r="G603">
            <v>9228</v>
          </cell>
        </row>
        <row r="604">
          <cell r="A604" t="str">
            <v>17ARJ10</v>
          </cell>
          <cell r="B604" t="str">
            <v>ARJ10</v>
          </cell>
          <cell r="C604">
            <v>17</v>
          </cell>
          <cell r="D604">
            <v>1.49</v>
          </cell>
          <cell r="E604">
            <v>9943</v>
          </cell>
          <cell r="F604">
            <v>9592</v>
          </cell>
          <cell r="G604">
            <v>9228</v>
          </cell>
        </row>
        <row r="605">
          <cell r="A605" t="str">
            <v>18ARJ10</v>
          </cell>
          <cell r="B605" t="str">
            <v>ARJ10</v>
          </cell>
          <cell r="C605">
            <v>18</v>
          </cell>
          <cell r="D605">
            <v>1.49</v>
          </cell>
          <cell r="E605">
            <v>9943</v>
          </cell>
          <cell r="F605">
            <v>9592</v>
          </cell>
          <cell r="G605">
            <v>9228</v>
          </cell>
        </row>
        <row r="606">
          <cell r="A606" t="str">
            <v>19ARJ10</v>
          </cell>
          <cell r="B606" t="str">
            <v>ARJ10</v>
          </cell>
          <cell r="C606">
            <v>19</v>
          </cell>
          <cell r="D606">
            <v>1.49</v>
          </cell>
          <cell r="E606">
            <v>9943</v>
          </cell>
          <cell r="F606">
            <v>9592</v>
          </cell>
          <cell r="G606">
            <v>9228</v>
          </cell>
        </row>
        <row r="607">
          <cell r="A607" t="str">
            <v>20ARJ10</v>
          </cell>
          <cell r="B607" t="str">
            <v>ARJ10</v>
          </cell>
          <cell r="C607">
            <v>20</v>
          </cell>
          <cell r="D607">
            <v>1.49</v>
          </cell>
          <cell r="E607">
            <v>9943</v>
          </cell>
          <cell r="F607">
            <v>9592</v>
          </cell>
          <cell r="G607">
            <v>9228</v>
          </cell>
        </row>
        <row r="608">
          <cell r="A608" t="str">
            <v>21ARJ10</v>
          </cell>
          <cell r="B608" t="str">
            <v>ARJ10</v>
          </cell>
          <cell r="C608">
            <v>21</v>
          </cell>
          <cell r="D608">
            <v>1.49</v>
          </cell>
          <cell r="E608">
            <v>9943</v>
          </cell>
          <cell r="F608">
            <v>9592</v>
          </cell>
          <cell r="G608">
            <v>9228</v>
          </cell>
        </row>
        <row r="609">
          <cell r="A609" t="str">
            <v>22ARJ10</v>
          </cell>
          <cell r="B609" t="str">
            <v>ARJ10</v>
          </cell>
          <cell r="C609">
            <v>22</v>
          </cell>
          <cell r="D609">
            <v>1.49</v>
          </cell>
          <cell r="E609">
            <v>9943</v>
          </cell>
          <cell r="F609">
            <v>9592</v>
          </cell>
          <cell r="G609">
            <v>9228</v>
          </cell>
        </row>
        <row r="610">
          <cell r="A610" t="str">
            <v>23ARJ10</v>
          </cell>
          <cell r="B610" t="str">
            <v>ARJ10</v>
          </cell>
          <cell r="C610">
            <v>23</v>
          </cell>
          <cell r="D610">
            <v>1.49</v>
          </cell>
          <cell r="E610">
            <v>9943</v>
          </cell>
          <cell r="F610">
            <v>9592</v>
          </cell>
          <cell r="G610">
            <v>9228</v>
          </cell>
        </row>
        <row r="611">
          <cell r="A611" t="str">
            <v>24ARJ10</v>
          </cell>
          <cell r="B611" t="str">
            <v>ARJ10</v>
          </cell>
          <cell r="C611">
            <v>24</v>
          </cell>
          <cell r="D611">
            <v>1.49</v>
          </cell>
          <cell r="E611">
            <v>9943</v>
          </cell>
          <cell r="F611">
            <v>9592</v>
          </cell>
          <cell r="G611">
            <v>9228</v>
          </cell>
        </row>
        <row r="612">
          <cell r="A612" t="str">
            <v>25ARJ10</v>
          </cell>
          <cell r="B612" t="str">
            <v>ARJ10</v>
          </cell>
          <cell r="C612">
            <v>25</v>
          </cell>
          <cell r="D612">
            <v>1.49</v>
          </cell>
          <cell r="E612">
            <v>9943</v>
          </cell>
          <cell r="F612">
            <v>9592</v>
          </cell>
          <cell r="G612">
            <v>9228</v>
          </cell>
        </row>
        <row r="613">
          <cell r="A613" t="str">
            <v>26ARJ10</v>
          </cell>
          <cell r="B613" t="str">
            <v>ARJ10</v>
          </cell>
          <cell r="C613">
            <v>26</v>
          </cell>
          <cell r="D613">
            <v>1.49</v>
          </cell>
          <cell r="E613">
            <v>9943</v>
          </cell>
          <cell r="F613">
            <v>9592</v>
          </cell>
          <cell r="G613">
            <v>9228</v>
          </cell>
        </row>
        <row r="614">
          <cell r="A614" t="str">
            <v>27ARJ10</v>
          </cell>
          <cell r="B614" t="str">
            <v>ARJ10</v>
          </cell>
          <cell r="C614">
            <v>27</v>
          </cell>
          <cell r="D614">
            <v>1.49</v>
          </cell>
          <cell r="E614">
            <v>9943</v>
          </cell>
          <cell r="F614">
            <v>9592</v>
          </cell>
          <cell r="G614">
            <v>9228</v>
          </cell>
        </row>
        <row r="615">
          <cell r="A615" t="str">
            <v>28ARJ10</v>
          </cell>
          <cell r="B615" t="str">
            <v>ARJ10</v>
          </cell>
          <cell r="C615">
            <v>28</v>
          </cell>
          <cell r="D615">
            <v>1.49</v>
          </cell>
          <cell r="E615">
            <v>9943</v>
          </cell>
          <cell r="F615">
            <v>9592</v>
          </cell>
          <cell r="G615">
            <v>9228</v>
          </cell>
        </row>
        <row r="616">
          <cell r="A616" t="str">
            <v>29ARJ10</v>
          </cell>
          <cell r="B616" t="str">
            <v>ARJ10</v>
          </cell>
          <cell r="C616">
            <v>29</v>
          </cell>
          <cell r="D616">
            <v>1.49</v>
          </cell>
          <cell r="E616">
            <v>9943</v>
          </cell>
          <cell r="F616">
            <v>9592</v>
          </cell>
          <cell r="G616">
            <v>9228</v>
          </cell>
        </row>
        <row r="617">
          <cell r="A617" t="str">
            <v>30ARJ10</v>
          </cell>
          <cell r="B617" t="str">
            <v>ARJ10</v>
          </cell>
          <cell r="C617">
            <v>30</v>
          </cell>
          <cell r="D617">
            <v>1.49</v>
          </cell>
          <cell r="E617">
            <v>9943</v>
          </cell>
          <cell r="F617">
            <v>9592</v>
          </cell>
          <cell r="G617">
            <v>9228</v>
          </cell>
        </row>
        <row r="618">
          <cell r="A618" t="str">
            <v>10ARJ11</v>
          </cell>
          <cell r="B618" t="str">
            <v>ARJ11</v>
          </cell>
          <cell r="C618">
            <v>10</v>
          </cell>
          <cell r="D618">
            <v>1.49</v>
          </cell>
          <cell r="E618">
            <v>10318</v>
          </cell>
          <cell r="F618">
            <v>9920</v>
          </cell>
          <cell r="G618">
            <v>9476</v>
          </cell>
        </row>
        <row r="619">
          <cell r="A619" t="str">
            <v>11ARJ11</v>
          </cell>
          <cell r="B619" t="str">
            <v>ARJ11</v>
          </cell>
          <cell r="C619">
            <v>11</v>
          </cell>
          <cell r="D619">
            <v>1.49</v>
          </cell>
          <cell r="E619">
            <v>10318</v>
          </cell>
          <cell r="F619">
            <v>9920</v>
          </cell>
          <cell r="G619">
            <v>9476</v>
          </cell>
        </row>
        <row r="620">
          <cell r="A620" t="str">
            <v>12ARJ11</v>
          </cell>
          <cell r="B620" t="str">
            <v>ARJ11</v>
          </cell>
          <cell r="C620">
            <v>12</v>
          </cell>
          <cell r="D620">
            <v>1.49</v>
          </cell>
          <cell r="E620">
            <v>10318</v>
          </cell>
          <cell r="F620">
            <v>9920</v>
          </cell>
          <cell r="G620">
            <v>9476</v>
          </cell>
        </row>
        <row r="621">
          <cell r="A621" t="str">
            <v>13ARJ11</v>
          </cell>
          <cell r="B621" t="str">
            <v>ARJ11</v>
          </cell>
          <cell r="C621">
            <v>13</v>
          </cell>
          <cell r="D621">
            <v>1.49</v>
          </cell>
          <cell r="E621">
            <v>10318</v>
          </cell>
          <cell r="F621">
            <v>9920</v>
          </cell>
          <cell r="G621">
            <v>9476</v>
          </cell>
        </row>
        <row r="622">
          <cell r="A622" t="str">
            <v>14ARJ11</v>
          </cell>
          <cell r="B622" t="str">
            <v>ARJ11</v>
          </cell>
          <cell r="C622">
            <v>14</v>
          </cell>
          <cell r="D622">
            <v>1.49</v>
          </cell>
          <cell r="E622">
            <v>10318</v>
          </cell>
          <cell r="F622">
            <v>9920</v>
          </cell>
          <cell r="G622">
            <v>9476</v>
          </cell>
        </row>
        <row r="623">
          <cell r="A623" t="str">
            <v>15ARJ11</v>
          </cell>
          <cell r="B623" t="str">
            <v>ARJ11</v>
          </cell>
          <cell r="C623">
            <v>15</v>
          </cell>
          <cell r="D623">
            <v>1.49</v>
          </cell>
          <cell r="E623">
            <v>10318</v>
          </cell>
          <cell r="F623">
            <v>9920</v>
          </cell>
          <cell r="G623">
            <v>9476</v>
          </cell>
        </row>
        <row r="624">
          <cell r="A624" t="str">
            <v>16ARJ11</v>
          </cell>
          <cell r="B624" t="str">
            <v>ARJ11</v>
          </cell>
          <cell r="C624">
            <v>16</v>
          </cell>
          <cell r="D624">
            <v>1.49</v>
          </cell>
          <cell r="E624">
            <v>10318</v>
          </cell>
          <cell r="F624">
            <v>9920</v>
          </cell>
          <cell r="G624">
            <v>9476</v>
          </cell>
        </row>
        <row r="625">
          <cell r="A625" t="str">
            <v>17ARJ11</v>
          </cell>
          <cell r="B625" t="str">
            <v>ARJ11</v>
          </cell>
          <cell r="C625">
            <v>17</v>
          </cell>
          <cell r="D625">
            <v>1.49</v>
          </cell>
          <cell r="E625">
            <v>10318</v>
          </cell>
          <cell r="F625">
            <v>9920</v>
          </cell>
          <cell r="G625">
            <v>9476</v>
          </cell>
        </row>
        <row r="626">
          <cell r="A626" t="str">
            <v>18ARJ11</v>
          </cell>
          <cell r="B626" t="str">
            <v>ARJ11</v>
          </cell>
          <cell r="C626">
            <v>18</v>
          </cell>
          <cell r="D626">
            <v>1.49</v>
          </cell>
          <cell r="E626">
            <v>10318</v>
          </cell>
          <cell r="F626">
            <v>9920</v>
          </cell>
          <cell r="G626">
            <v>9476</v>
          </cell>
        </row>
        <row r="627">
          <cell r="A627" t="str">
            <v>19ARJ11</v>
          </cell>
          <cell r="B627" t="str">
            <v>ARJ11</v>
          </cell>
          <cell r="C627">
            <v>19</v>
          </cell>
          <cell r="D627">
            <v>1.49</v>
          </cell>
          <cell r="E627">
            <v>10318</v>
          </cell>
          <cell r="F627">
            <v>9920</v>
          </cell>
          <cell r="G627">
            <v>9476</v>
          </cell>
        </row>
        <row r="628">
          <cell r="A628" t="str">
            <v>20ARJ11</v>
          </cell>
          <cell r="B628" t="str">
            <v>ARJ11</v>
          </cell>
          <cell r="C628">
            <v>20</v>
          </cell>
          <cell r="D628">
            <v>1.49</v>
          </cell>
          <cell r="E628">
            <v>10318</v>
          </cell>
          <cell r="F628">
            <v>9920</v>
          </cell>
          <cell r="G628">
            <v>9476</v>
          </cell>
        </row>
        <row r="629">
          <cell r="A629" t="str">
            <v>21ARJ11</v>
          </cell>
          <cell r="B629" t="str">
            <v>ARJ11</v>
          </cell>
          <cell r="C629">
            <v>21</v>
          </cell>
          <cell r="D629">
            <v>1.49</v>
          </cell>
          <cell r="E629">
            <v>10318</v>
          </cell>
          <cell r="F629">
            <v>9920</v>
          </cell>
          <cell r="G629">
            <v>9476</v>
          </cell>
        </row>
        <row r="630">
          <cell r="A630" t="str">
            <v>22ARJ11</v>
          </cell>
          <cell r="B630" t="str">
            <v>ARJ11</v>
          </cell>
          <cell r="C630">
            <v>22</v>
          </cell>
          <cell r="D630">
            <v>1.49</v>
          </cell>
          <cell r="E630">
            <v>10318</v>
          </cell>
          <cell r="F630">
            <v>9920</v>
          </cell>
          <cell r="G630">
            <v>9476</v>
          </cell>
        </row>
        <row r="631">
          <cell r="A631" t="str">
            <v>23ARJ11</v>
          </cell>
          <cell r="B631" t="str">
            <v>ARJ11</v>
          </cell>
          <cell r="C631">
            <v>23</v>
          </cell>
          <cell r="D631">
            <v>1.49</v>
          </cell>
          <cell r="E631">
            <v>10318</v>
          </cell>
          <cell r="F631">
            <v>9920</v>
          </cell>
          <cell r="G631">
            <v>9476</v>
          </cell>
        </row>
        <row r="632">
          <cell r="A632" t="str">
            <v>24ARJ11</v>
          </cell>
          <cell r="B632" t="str">
            <v>ARJ11</v>
          </cell>
          <cell r="C632">
            <v>24</v>
          </cell>
          <cell r="D632">
            <v>1.49</v>
          </cell>
          <cell r="E632">
            <v>10318</v>
          </cell>
          <cell r="F632">
            <v>9920</v>
          </cell>
          <cell r="G632">
            <v>9476</v>
          </cell>
        </row>
        <row r="633">
          <cell r="A633" t="str">
            <v>25ARJ11</v>
          </cell>
          <cell r="B633" t="str">
            <v>ARJ11</v>
          </cell>
          <cell r="C633">
            <v>25</v>
          </cell>
          <cell r="D633">
            <v>1.49</v>
          </cell>
          <cell r="E633">
            <v>10318</v>
          </cell>
          <cell r="F633">
            <v>9920</v>
          </cell>
          <cell r="G633">
            <v>9476</v>
          </cell>
        </row>
        <row r="634">
          <cell r="A634" t="str">
            <v>26ARJ11</v>
          </cell>
          <cell r="B634" t="str">
            <v>ARJ11</v>
          </cell>
          <cell r="C634">
            <v>26</v>
          </cell>
          <cell r="D634">
            <v>1.49</v>
          </cell>
          <cell r="E634">
            <v>10318</v>
          </cell>
          <cell r="F634">
            <v>9920</v>
          </cell>
          <cell r="G634">
            <v>9476</v>
          </cell>
        </row>
        <row r="635">
          <cell r="A635" t="str">
            <v>27ARJ11</v>
          </cell>
          <cell r="B635" t="str">
            <v>ARJ11</v>
          </cell>
          <cell r="C635">
            <v>27</v>
          </cell>
          <cell r="D635">
            <v>1.49</v>
          </cell>
          <cell r="E635">
            <v>10318</v>
          </cell>
          <cell r="F635">
            <v>9920</v>
          </cell>
          <cell r="G635">
            <v>9476</v>
          </cell>
        </row>
        <row r="636">
          <cell r="A636" t="str">
            <v>28ARJ11</v>
          </cell>
          <cell r="B636" t="str">
            <v>ARJ11</v>
          </cell>
          <cell r="C636">
            <v>28</v>
          </cell>
          <cell r="D636">
            <v>1.49</v>
          </cell>
          <cell r="E636">
            <v>10318</v>
          </cell>
          <cell r="F636">
            <v>9920</v>
          </cell>
          <cell r="G636">
            <v>9476</v>
          </cell>
        </row>
        <row r="637">
          <cell r="A637" t="str">
            <v>29ARJ11</v>
          </cell>
          <cell r="B637" t="str">
            <v>ARJ11</v>
          </cell>
          <cell r="C637">
            <v>29</v>
          </cell>
          <cell r="D637">
            <v>1.49</v>
          </cell>
          <cell r="E637">
            <v>10318</v>
          </cell>
          <cell r="F637">
            <v>9920</v>
          </cell>
          <cell r="G637">
            <v>9476</v>
          </cell>
        </row>
        <row r="638">
          <cell r="A638" t="str">
            <v>30ARJ11</v>
          </cell>
          <cell r="B638" t="str">
            <v>ARJ11</v>
          </cell>
          <cell r="C638">
            <v>30</v>
          </cell>
          <cell r="D638">
            <v>1.49</v>
          </cell>
          <cell r="E638">
            <v>10318</v>
          </cell>
          <cell r="F638">
            <v>9920</v>
          </cell>
          <cell r="G638">
            <v>9476</v>
          </cell>
        </row>
        <row r="639">
          <cell r="A639" t="str">
            <v>10ARJ12</v>
          </cell>
          <cell r="B639" t="str">
            <v>ARJ12</v>
          </cell>
          <cell r="C639">
            <v>10</v>
          </cell>
          <cell r="D639">
            <v>1.6</v>
          </cell>
          <cell r="E639">
            <v>10004</v>
          </cell>
          <cell r="F639">
            <v>9154</v>
          </cell>
          <cell r="G639">
            <v>9050</v>
          </cell>
        </row>
        <row r="640">
          <cell r="A640" t="str">
            <v>11ARJ12</v>
          </cell>
          <cell r="B640" t="str">
            <v>ARJ12</v>
          </cell>
          <cell r="C640">
            <v>11</v>
          </cell>
          <cell r="D640">
            <v>1.6</v>
          </cell>
          <cell r="E640">
            <v>10004</v>
          </cell>
          <cell r="F640">
            <v>9154</v>
          </cell>
          <cell r="G640">
            <v>9050</v>
          </cell>
        </row>
        <row r="641">
          <cell r="A641" t="str">
            <v>12ARJ12</v>
          </cell>
          <cell r="B641" t="str">
            <v>ARJ12</v>
          </cell>
          <cell r="C641">
            <v>12</v>
          </cell>
          <cell r="D641">
            <v>1.6</v>
          </cell>
          <cell r="E641">
            <v>10004</v>
          </cell>
          <cell r="F641">
            <v>9154</v>
          </cell>
          <cell r="G641">
            <v>9050</v>
          </cell>
        </row>
        <row r="642">
          <cell r="A642" t="str">
            <v>13ARJ12</v>
          </cell>
          <cell r="B642" t="str">
            <v>ARJ12</v>
          </cell>
          <cell r="C642">
            <v>13</v>
          </cell>
          <cell r="D642">
            <v>1.6</v>
          </cell>
          <cell r="E642">
            <v>10004</v>
          </cell>
          <cell r="F642">
            <v>9154</v>
          </cell>
          <cell r="G642">
            <v>9050</v>
          </cell>
        </row>
        <row r="643">
          <cell r="A643" t="str">
            <v>14ARJ12</v>
          </cell>
          <cell r="B643" t="str">
            <v>ARJ12</v>
          </cell>
          <cell r="C643">
            <v>14</v>
          </cell>
          <cell r="D643">
            <v>1.6</v>
          </cell>
          <cell r="E643">
            <v>10004</v>
          </cell>
          <cell r="F643">
            <v>9154</v>
          </cell>
          <cell r="G643">
            <v>9050</v>
          </cell>
        </row>
        <row r="644">
          <cell r="A644" t="str">
            <v>15ARJ12</v>
          </cell>
          <cell r="B644" t="str">
            <v>ARJ12</v>
          </cell>
          <cell r="C644">
            <v>15</v>
          </cell>
          <cell r="D644">
            <v>1.6</v>
          </cell>
          <cell r="E644">
            <v>10004</v>
          </cell>
          <cell r="F644">
            <v>9154</v>
          </cell>
          <cell r="G644">
            <v>9050</v>
          </cell>
        </row>
        <row r="645">
          <cell r="A645" t="str">
            <v>16ARJ12</v>
          </cell>
          <cell r="B645" t="str">
            <v>ARJ12</v>
          </cell>
          <cell r="C645">
            <v>16</v>
          </cell>
          <cell r="D645">
            <v>1.6</v>
          </cell>
          <cell r="E645">
            <v>10004</v>
          </cell>
          <cell r="F645">
            <v>9154</v>
          </cell>
          <cell r="G645">
            <v>9050</v>
          </cell>
        </row>
        <row r="646">
          <cell r="A646" t="str">
            <v>17ARJ12</v>
          </cell>
          <cell r="B646" t="str">
            <v>ARJ12</v>
          </cell>
          <cell r="C646">
            <v>17</v>
          </cell>
          <cell r="D646">
            <v>1.6</v>
          </cell>
          <cell r="E646">
            <v>10004</v>
          </cell>
          <cell r="F646">
            <v>9154</v>
          </cell>
          <cell r="G646">
            <v>9050</v>
          </cell>
        </row>
        <row r="647">
          <cell r="A647" t="str">
            <v>18ARJ12</v>
          </cell>
          <cell r="B647" t="str">
            <v>ARJ12</v>
          </cell>
          <cell r="C647">
            <v>18</v>
          </cell>
          <cell r="D647">
            <v>1.6</v>
          </cell>
          <cell r="E647">
            <v>10004</v>
          </cell>
          <cell r="F647">
            <v>9154</v>
          </cell>
          <cell r="G647">
            <v>9050</v>
          </cell>
        </row>
        <row r="648">
          <cell r="A648" t="str">
            <v>19ARJ12</v>
          </cell>
          <cell r="B648" t="str">
            <v>ARJ12</v>
          </cell>
          <cell r="C648">
            <v>19</v>
          </cell>
          <cell r="D648">
            <v>1.6</v>
          </cell>
          <cell r="E648">
            <v>10004</v>
          </cell>
          <cell r="F648">
            <v>9154</v>
          </cell>
          <cell r="G648">
            <v>9050</v>
          </cell>
        </row>
        <row r="649">
          <cell r="A649" t="str">
            <v>20ARJ12</v>
          </cell>
          <cell r="B649" t="str">
            <v>ARJ12</v>
          </cell>
          <cell r="C649">
            <v>20</v>
          </cell>
          <cell r="D649">
            <v>1.6</v>
          </cell>
          <cell r="E649">
            <v>10004</v>
          </cell>
          <cell r="F649">
            <v>9154</v>
          </cell>
          <cell r="G649">
            <v>9050</v>
          </cell>
        </row>
        <row r="650">
          <cell r="A650" t="str">
            <v>21ARJ12</v>
          </cell>
          <cell r="B650" t="str">
            <v>ARJ12</v>
          </cell>
          <cell r="C650">
            <v>21</v>
          </cell>
          <cell r="D650">
            <v>1.6</v>
          </cell>
          <cell r="E650">
            <v>10004</v>
          </cell>
          <cell r="F650">
            <v>9154</v>
          </cell>
          <cell r="G650">
            <v>9050</v>
          </cell>
        </row>
        <row r="651">
          <cell r="A651" t="str">
            <v>22ARJ12</v>
          </cell>
          <cell r="B651" t="str">
            <v>ARJ12</v>
          </cell>
          <cell r="C651">
            <v>22</v>
          </cell>
          <cell r="D651">
            <v>1.6</v>
          </cell>
          <cell r="E651">
            <v>10004</v>
          </cell>
          <cell r="F651">
            <v>9154</v>
          </cell>
          <cell r="G651">
            <v>9050</v>
          </cell>
        </row>
        <row r="652">
          <cell r="A652" t="str">
            <v>23ARJ12</v>
          </cell>
          <cell r="B652" t="str">
            <v>ARJ12</v>
          </cell>
          <cell r="C652">
            <v>23</v>
          </cell>
          <cell r="D652">
            <v>1.6</v>
          </cell>
          <cell r="E652">
            <v>10004</v>
          </cell>
          <cell r="F652">
            <v>9154</v>
          </cell>
          <cell r="G652">
            <v>9050</v>
          </cell>
        </row>
        <row r="653">
          <cell r="A653" t="str">
            <v>24ARJ12</v>
          </cell>
          <cell r="B653" t="str">
            <v>ARJ12</v>
          </cell>
          <cell r="C653">
            <v>24</v>
          </cell>
          <cell r="D653">
            <v>1.6</v>
          </cell>
          <cell r="E653">
            <v>10004</v>
          </cell>
          <cell r="F653">
            <v>9154</v>
          </cell>
          <cell r="G653">
            <v>9050</v>
          </cell>
        </row>
        <row r="654">
          <cell r="A654" t="str">
            <v>25ARJ12</v>
          </cell>
          <cell r="B654" t="str">
            <v>ARJ12</v>
          </cell>
          <cell r="C654">
            <v>25</v>
          </cell>
          <cell r="D654">
            <v>1.6</v>
          </cell>
          <cell r="E654">
            <v>10004</v>
          </cell>
          <cell r="F654">
            <v>9154</v>
          </cell>
          <cell r="G654">
            <v>9050</v>
          </cell>
        </row>
        <row r="655">
          <cell r="A655" t="str">
            <v>26ARJ12</v>
          </cell>
          <cell r="B655" t="str">
            <v>ARJ12</v>
          </cell>
          <cell r="C655">
            <v>26</v>
          </cell>
          <cell r="D655">
            <v>1.6</v>
          </cell>
          <cell r="E655">
            <v>10004</v>
          </cell>
          <cell r="F655">
            <v>9154</v>
          </cell>
          <cell r="G655">
            <v>9050</v>
          </cell>
        </row>
        <row r="656">
          <cell r="A656" t="str">
            <v>27ARJ12</v>
          </cell>
          <cell r="B656" t="str">
            <v>ARJ12</v>
          </cell>
          <cell r="C656">
            <v>27</v>
          </cell>
          <cell r="D656">
            <v>1.6</v>
          </cell>
          <cell r="E656">
            <v>10004</v>
          </cell>
          <cell r="F656">
            <v>9154</v>
          </cell>
          <cell r="G656">
            <v>9050</v>
          </cell>
        </row>
        <row r="657">
          <cell r="A657" t="str">
            <v>28ARJ12</v>
          </cell>
          <cell r="B657" t="str">
            <v>ARJ12</v>
          </cell>
          <cell r="C657">
            <v>28</v>
          </cell>
          <cell r="D657">
            <v>1.6</v>
          </cell>
          <cell r="E657">
            <v>10004</v>
          </cell>
          <cell r="F657">
            <v>9154</v>
          </cell>
          <cell r="G657">
            <v>9050</v>
          </cell>
        </row>
        <row r="658">
          <cell r="A658" t="str">
            <v>29ARJ12</v>
          </cell>
          <cell r="B658" t="str">
            <v>ARJ12</v>
          </cell>
          <cell r="C658">
            <v>29</v>
          </cell>
          <cell r="D658">
            <v>1.6</v>
          </cell>
          <cell r="E658">
            <v>10004</v>
          </cell>
          <cell r="F658">
            <v>9154</v>
          </cell>
          <cell r="G658">
            <v>9050</v>
          </cell>
        </row>
        <row r="659">
          <cell r="A659" t="str">
            <v>30ARJ12</v>
          </cell>
          <cell r="B659" t="str">
            <v>ARJ12</v>
          </cell>
          <cell r="C659">
            <v>30</v>
          </cell>
          <cell r="D659">
            <v>1.6</v>
          </cell>
          <cell r="E659">
            <v>10004</v>
          </cell>
          <cell r="F659">
            <v>9154</v>
          </cell>
          <cell r="G659">
            <v>9050</v>
          </cell>
        </row>
        <row r="660">
          <cell r="A660" t="str">
            <v>10ARJ13</v>
          </cell>
          <cell r="B660" t="str">
            <v>ARJ13</v>
          </cell>
          <cell r="C660">
            <v>10</v>
          </cell>
          <cell r="D660">
            <v>1.55</v>
          </cell>
          <cell r="E660">
            <v>9587</v>
          </cell>
          <cell r="F660">
            <v>9284</v>
          </cell>
          <cell r="G660">
            <v>8846</v>
          </cell>
        </row>
        <row r="661">
          <cell r="A661" t="str">
            <v>11ARJ13</v>
          </cell>
          <cell r="B661" t="str">
            <v>ARJ13</v>
          </cell>
          <cell r="C661">
            <v>11</v>
          </cell>
          <cell r="D661">
            <v>1.55</v>
          </cell>
          <cell r="E661">
            <v>9587</v>
          </cell>
          <cell r="F661">
            <v>9284</v>
          </cell>
          <cell r="G661">
            <v>8846</v>
          </cell>
        </row>
        <row r="662">
          <cell r="A662" t="str">
            <v>12ARJ13</v>
          </cell>
          <cell r="B662" t="str">
            <v>ARJ13</v>
          </cell>
          <cell r="C662">
            <v>12</v>
          </cell>
          <cell r="D662">
            <v>1.55</v>
          </cell>
          <cell r="E662">
            <v>9587</v>
          </cell>
          <cell r="F662">
            <v>9284</v>
          </cell>
          <cell r="G662">
            <v>8846</v>
          </cell>
        </row>
        <row r="663">
          <cell r="A663" t="str">
            <v>13ARJ13</v>
          </cell>
          <cell r="B663" t="str">
            <v>ARJ13</v>
          </cell>
          <cell r="C663">
            <v>13</v>
          </cell>
          <cell r="D663">
            <v>1.55</v>
          </cell>
          <cell r="E663">
            <v>9587</v>
          </cell>
          <cell r="F663">
            <v>9284</v>
          </cell>
          <cell r="G663">
            <v>8846</v>
          </cell>
        </row>
        <row r="664">
          <cell r="A664" t="str">
            <v>14ARJ13</v>
          </cell>
          <cell r="B664" t="str">
            <v>ARJ13</v>
          </cell>
          <cell r="C664">
            <v>14</v>
          </cell>
          <cell r="D664">
            <v>1.55</v>
          </cell>
          <cell r="E664">
            <v>9587</v>
          </cell>
          <cell r="F664">
            <v>9284</v>
          </cell>
          <cell r="G664">
            <v>8846</v>
          </cell>
        </row>
        <row r="665">
          <cell r="A665" t="str">
            <v>15ARJ13</v>
          </cell>
          <cell r="B665" t="str">
            <v>ARJ13</v>
          </cell>
          <cell r="C665">
            <v>15</v>
          </cell>
          <cell r="D665">
            <v>1.55</v>
          </cell>
          <cell r="E665">
            <v>9587</v>
          </cell>
          <cell r="F665">
            <v>9284</v>
          </cell>
          <cell r="G665">
            <v>8846</v>
          </cell>
        </row>
        <row r="666">
          <cell r="A666" t="str">
            <v>16ARJ13</v>
          </cell>
          <cell r="B666" t="str">
            <v>ARJ13</v>
          </cell>
          <cell r="C666">
            <v>16</v>
          </cell>
          <cell r="D666">
            <v>1.55</v>
          </cell>
          <cell r="E666">
            <v>9587</v>
          </cell>
          <cell r="F666">
            <v>9284</v>
          </cell>
          <cell r="G666">
            <v>8846</v>
          </cell>
        </row>
        <row r="667">
          <cell r="A667" t="str">
            <v>17ARJ13</v>
          </cell>
          <cell r="B667" t="str">
            <v>ARJ13</v>
          </cell>
          <cell r="C667">
            <v>17</v>
          </cell>
          <cell r="D667">
            <v>1.55</v>
          </cell>
          <cell r="E667">
            <v>9587</v>
          </cell>
          <cell r="F667">
            <v>9284</v>
          </cell>
          <cell r="G667">
            <v>8846</v>
          </cell>
        </row>
        <row r="668">
          <cell r="A668" t="str">
            <v>18ARJ13</v>
          </cell>
          <cell r="B668" t="str">
            <v>ARJ13</v>
          </cell>
          <cell r="C668">
            <v>18</v>
          </cell>
          <cell r="D668">
            <v>1.55</v>
          </cell>
          <cell r="E668">
            <v>9587</v>
          </cell>
          <cell r="F668">
            <v>9284</v>
          </cell>
          <cell r="G668">
            <v>8846</v>
          </cell>
        </row>
        <row r="669">
          <cell r="A669" t="str">
            <v>19ARJ13</v>
          </cell>
          <cell r="B669" t="str">
            <v>ARJ13</v>
          </cell>
          <cell r="C669">
            <v>19</v>
          </cell>
          <cell r="D669">
            <v>1.55</v>
          </cell>
          <cell r="E669">
            <v>9587</v>
          </cell>
          <cell r="F669">
            <v>9284</v>
          </cell>
          <cell r="G669">
            <v>8846</v>
          </cell>
        </row>
        <row r="670">
          <cell r="A670" t="str">
            <v>20ARJ13</v>
          </cell>
          <cell r="B670" t="str">
            <v>ARJ13</v>
          </cell>
          <cell r="C670">
            <v>20</v>
          </cell>
          <cell r="D670">
            <v>1.55</v>
          </cell>
          <cell r="E670">
            <v>9587</v>
          </cell>
          <cell r="F670">
            <v>9284</v>
          </cell>
          <cell r="G670">
            <v>8846</v>
          </cell>
        </row>
        <row r="671">
          <cell r="A671" t="str">
            <v>21ARJ13</v>
          </cell>
          <cell r="B671" t="str">
            <v>ARJ13</v>
          </cell>
          <cell r="C671">
            <v>21</v>
          </cell>
          <cell r="D671">
            <v>1.55</v>
          </cell>
          <cell r="E671">
            <v>9587</v>
          </cell>
          <cell r="F671">
            <v>9284</v>
          </cell>
          <cell r="G671">
            <v>8846</v>
          </cell>
        </row>
        <row r="672">
          <cell r="A672" t="str">
            <v>22ARJ13</v>
          </cell>
          <cell r="B672" t="str">
            <v>ARJ13</v>
          </cell>
          <cell r="C672">
            <v>22</v>
          </cell>
          <cell r="D672">
            <v>1.55</v>
          </cell>
          <cell r="E672">
            <v>9587</v>
          </cell>
          <cell r="F672">
            <v>9284</v>
          </cell>
          <cell r="G672">
            <v>8846</v>
          </cell>
        </row>
        <row r="673">
          <cell r="A673" t="str">
            <v>23ARJ13</v>
          </cell>
          <cell r="B673" t="str">
            <v>ARJ13</v>
          </cell>
          <cell r="C673">
            <v>23</v>
          </cell>
          <cell r="D673">
            <v>1.55</v>
          </cell>
          <cell r="E673">
            <v>9587</v>
          </cell>
          <cell r="F673">
            <v>9284</v>
          </cell>
          <cell r="G673">
            <v>8846</v>
          </cell>
        </row>
        <row r="674">
          <cell r="A674" t="str">
            <v>24ARJ13</v>
          </cell>
          <cell r="B674" t="str">
            <v>ARJ13</v>
          </cell>
          <cell r="C674">
            <v>24</v>
          </cell>
          <cell r="D674">
            <v>1.55</v>
          </cell>
          <cell r="E674">
            <v>9587</v>
          </cell>
          <cell r="F674">
            <v>9284</v>
          </cell>
          <cell r="G674">
            <v>8846</v>
          </cell>
        </row>
        <row r="675">
          <cell r="A675" t="str">
            <v>25ARJ13</v>
          </cell>
          <cell r="B675" t="str">
            <v>ARJ13</v>
          </cell>
          <cell r="C675">
            <v>25</v>
          </cell>
          <cell r="D675">
            <v>1.55</v>
          </cell>
          <cell r="E675">
            <v>9587</v>
          </cell>
          <cell r="F675">
            <v>9284</v>
          </cell>
          <cell r="G675">
            <v>8846</v>
          </cell>
        </row>
        <row r="676">
          <cell r="A676" t="str">
            <v>26ARJ13</v>
          </cell>
          <cell r="B676" t="str">
            <v>ARJ13</v>
          </cell>
          <cell r="C676">
            <v>26</v>
          </cell>
          <cell r="D676">
            <v>1.55</v>
          </cell>
          <cell r="E676">
            <v>9587</v>
          </cell>
          <cell r="F676">
            <v>9284</v>
          </cell>
          <cell r="G676">
            <v>8846</v>
          </cell>
        </row>
        <row r="677">
          <cell r="A677" t="str">
            <v>27ARJ13</v>
          </cell>
          <cell r="B677" t="str">
            <v>ARJ13</v>
          </cell>
          <cell r="C677">
            <v>27</v>
          </cell>
          <cell r="D677">
            <v>1.55</v>
          </cell>
          <cell r="E677">
            <v>9587</v>
          </cell>
          <cell r="F677">
            <v>9284</v>
          </cell>
          <cell r="G677">
            <v>8846</v>
          </cell>
        </row>
        <row r="678">
          <cell r="A678" t="str">
            <v>28ARJ13</v>
          </cell>
          <cell r="B678" t="str">
            <v>ARJ13</v>
          </cell>
          <cell r="C678">
            <v>28</v>
          </cell>
          <cell r="D678">
            <v>1.55</v>
          </cell>
          <cell r="E678">
            <v>9587</v>
          </cell>
          <cell r="F678">
            <v>9284</v>
          </cell>
          <cell r="G678">
            <v>8846</v>
          </cell>
        </row>
        <row r="679">
          <cell r="A679" t="str">
            <v>29ARJ13</v>
          </cell>
          <cell r="B679" t="str">
            <v>ARJ13</v>
          </cell>
          <cell r="C679">
            <v>29</v>
          </cell>
          <cell r="D679">
            <v>1.55</v>
          </cell>
          <cell r="E679">
            <v>9587</v>
          </cell>
          <cell r="F679">
            <v>9284</v>
          </cell>
          <cell r="G679">
            <v>8846</v>
          </cell>
        </row>
        <row r="680">
          <cell r="A680" t="str">
            <v>30ARJ13</v>
          </cell>
          <cell r="B680" t="str">
            <v>ARJ13</v>
          </cell>
          <cell r="C680">
            <v>30</v>
          </cell>
          <cell r="D680">
            <v>1.55</v>
          </cell>
          <cell r="E680">
            <v>9587</v>
          </cell>
          <cell r="F680">
            <v>9284</v>
          </cell>
          <cell r="G680">
            <v>8846</v>
          </cell>
        </row>
        <row r="681">
          <cell r="A681" t="str">
            <v>10ARJ14</v>
          </cell>
          <cell r="B681" t="str">
            <v>ARJ14</v>
          </cell>
          <cell r="C681">
            <v>10</v>
          </cell>
          <cell r="D681">
            <v>1.51</v>
          </cell>
          <cell r="E681">
            <v>9792</v>
          </cell>
          <cell r="F681">
            <v>9358</v>
          </cell>
          <cell r="G681">
            <v>9037</v>
          </cell>
        </row>
        <row r="682">
          <cell r="A682" t="str">
            <v>11ARJ14</v>
          </cell>
          <cell r="B682" t="str">
            <v>ARJ14</v>
          </cell>
          <cell r="C682">
            <v>11</v>
          </cell>
          <cell r="D682">
            <v>1.51</v>
          </cell>
          <cell r="E682">
            <v>9792</v>
          </cell>
          <cell r="F682">
            <v>9358</v>
          </cell>
          <cell r="G682">
            <v>9037</v>
          </cell>
        </row>
        <row r="683">
          <cell r="A683" t="str">
            <v>12ARJ14</v>
          </cell>
          <cell r="B683" t="str">
            <v>ARJ14</v>
          </cell>
          <cell r="C683">
            <v>12</v>
          </cell>
          <cell r="D683">
            <v>1.51</v>
          </cell>
          <cell r="E683">
            <v>9792</v>
          </cell>
          <cell r="F683">
            <v>9358</v>
          </cell>
          <cell r="G683">
            <v>9037</v>
          </cell>
        </row>
        <row r="684">
          <cell r="A684" t="str">
            <v>13ARJ14</v>
          </cell>
          <cell r="B684" t="str">
            <v>ARJ14</v>
          </cell>
          <cell r="C684">
            <v>13</v>
          </cell>
          <cell r="D684">
            <v>1.51</v>
          </cell>
          <cell r="E684">
            <v>9792</v>
          </cell>
          <cell r="F684">
            <v>9358</v>
          </cell>
          <cell r="G684">
            <v>9037</v>
          </cell>
        </row>
        <row r="685">
          <cell r="A685" t="str">
            <v>14ARJ14</v>
          </cell>
          <cell r="B685" t="str">
            <v>ARJ14</v>
          </cell>
          <cell r="C685">
            <v>14</v>
          </cell>
          <cell r="D685">
            <v>1.51</v>
          </cell>
          <cell r="E685">
            <v>9792</v>
          </cell>
          <cell r="F685">
            <v>9358</v>
          </cell>
          <cell r="G685">
            <v>9037</v>
          </cell>
        </row>
        <row r="686">
          <cell r="A686" t="str">
            <v>15ARJ14</v>
          </cell>
          <cell r="B686" t="str">
            <v>ARJ14</v>
          </cell>
          <cell r="C686">
            <v>15</v>
          </cell>
          <cell r="D686">
            <v>1.51</v>
          </cell>
          <cell r="E686">
            <v>9792</v>
          </cell>
          <cell r="F686">
            <v>9358</v>
          </cell>
          <cell r="G686">
            <v>9037</v>
          </cell>
        </row>
        <row r="687">
          <cell r="A687" t="str">
            <v>16ARJ14</v>
          </cell>
          <cell r="B687" t="str">
            <v>ARJ14</v>
          </cell>
          <cell r="C687">
            <v>16</v>
          </cell>
          <cell r="D687">
            <v>1.51</v>
          </cell>
          <cell r="E687">
            <v>9792</v>
          </cell>
          <cell r="F687">
            <v>9358</v>
          </cell>
          <cell r="G687">
            <v>9037</v>
          </cell>
        </row>
        <row r="688">
          <cell r="A688" t="str">
            <v>17ARJ14</v>
          </cell>
          <cell r="B688" t="str">
            <v>ARJ14</v>
          </cell>
          <cell r="C688">
            <v>17</v>
          </cell>
          <cell r="D688">
            <v>1.51</v>
          </cell>
          <cell r="E688">
            <v>9792</v>
          </cell>
          <cell r="F688">
            <v>9358</v>
          </cell>
          <cell r="G688">
            <v>9037</v>
          </cell>
        </row>
        <row r="689">
          <cell r="A689" t="str">
            <v>18ARJ14</v>
          </cell>
          <cell r="B689" t="str">
            <v>ARJ14</v>
          </cell>
          <cell r="C689">
            <v>18</v>
          </cell>
          <cell r="D689">
            <v>1.51</v>
          </cell>
          <cell r="E689">
            <v>9792</v>
          </cell>
          <cell r="F689">
            <v>9358</v>
          </cell>
          <cell r="G689">
            <v>9037</v>
          </cell>
        </row>
        <row r="690">
          <cell r="A690" t="str">
            <v>19ARJ14</v>
          </cell>
          <cell r="B690" t="str">
            <v>ARJ14</v>
          </cell>
          <cell r="C690">
            <v>19</v>
          </cell>
          <cell r="D690">
            <v>1.51</v>
          </cell>
          <cell r="E690">
            <v>9792</v>
          </cell>
          <cell r="F690">
            <v>9358</v>
          </cell>
          <cell r="G690">
            <v>9037</v>
          </cell>
        </row>
        <row r="691">
          <cell r="A691" t="str">
            <v>20ARJ14</v>
          </cell>
          <cell r="B691" t="str">
            <v>ARJ14</v>
          </cell>
          <cell r="C691">
            <v>20</v>
          </cell>
          <cell r="D691">
            <v>1.51</v>
          </cell>
          <cell r="E691">
            <v>9792</v>
          </cell>
          <cell r="F691">
            <v>9358</v>
          </cell>
          <cell r="G691">
            <v>9037</v>
          </cell>
        </row>
        <row r="692">
          <cell r="A692" t="str">
            <v>21ARJ14</v>
          </cell>
          <cell r="B692" t="str">
            <v>ARJ14</v>
          </cell>
          <cell r="C692">
            <v>21</v>
          </cell>
          <cell r="D692">
            <v>1.51</v>
          </cell>
          <cell r="E692">
            <v>9792</v>
          </cell>
          <cell r="F692">
            <v>9358</v>
          </cell>
          <cell r="G692">
            <v>9037</v>
          </cell>
        </row>
        <row r="693">
          <cell r="A693" t="str">
            <v>22ARJ14</v>
          </cell>
          <cell r="B693" t="str">
            <v>ARJ14</v>
          </cell>
          <cell r="C693">
            <v>22</v>
          </cell>
          <cell r="D693">
            <v>1.51</v>
          </cell>
          <cell r="E693">
            <v>9792</v>
          </cell>
          <cell r="F693">
            <v>9358</v>
          </cell>
          <cell r="G693">
            <v>9037</v>
          </cell>
        </row>
        <row r="694">
          <cell r="A694" t="str">
            <v>23ARJ14</v>
          </cell>
          <cell r="B694" t="str">
            <v>ARJ14</v>
          </cell>
          <cell r="C694">
            <v>23</v>
          </cell>
          <cell r="D694">
            <v>1.51</v>
          </cell>
          <cell r="E694">
            <v>9792</v>
          </cell>
          <cell r="F694">
            <v>9358</v>
          </cell>
          <cell r="G694">
            <v>9037</v>
          </cell>
        </row>
        <row r="695">
          <cell r="A695" t="str">
            <v>24ARJ14</v>
          </cell>
          <cell r="B695" t="str">
            <v>ARJ14</v>
          </cell>
          <cell r="C695">
            <v>24</v>
          </cell>
          <cell r="D695">
            <v>1.51</v>
          </cell>
          <cell r="E695">
            <v>9792</v>
          </cell>
          <cell r="F695">
            <v>9358</v>
          </cell>
          <cell r="G695">
            <v>9037</v>
          </cell>
        </row>
        <row r="696">
          <cell r="A696" t="str">
            <v>25ARJ14</v>
          </cell>
          <cell r="B696" t="str">
            <v>ARJ14</v>
          </cell>
          <cell r="C696">
            <v>25</v>
          </cell>
          <cell r="D696">
            <v>1.51</v>
          </cell>
          <cell r="E696">
            <v>9792</v>
          </cell>
          <cell r="F696">
            <v>9358</v>
          </cell>
          <cell r="G696">
            <v>9037</v>
          </cell>
        </row>
        <row r="697">
          <cell r="A697" t="str">
            <v>26ARJ14</v>
          </cell>
          <cell r="B697" t="str">
            <v>ARJ14</v>
          </cell>
          <cell r="C697">
            <v>26</v>
          </cell>
          <cell r="D697">
            <v>1.51</v>
          </cell>
          <cell r="E697">
            <v>9792</v>
          </cell>
          <cell r="F697">
            <v>9358</v>
          </cell>
          <cell r="G697">
            <v>9037</v>
          </cell>
        </row>
        <row r="698">
          <cell r="A698" t="str">
            <v>27ARJ14</v>
          </cell>
          <cell r="B698" t="str">
            <v>ARJ14</v>
          </cell>
          <cell r="C698">
            <v>27</v>
          </cell>
          <cell r="D698">
            <v>1.51</v>
          </cell>
          <cell r="E698">
            <v>9792</v>
          </cell>
          <cell r="F698">
            <v>9358</v>
          </cell>
          <cell r="G698">
            <v>9037</v>
          </cell>
        </row>
        <row r="699">
          <cell r="A699" t="str">
            <v>28ARJ14</v>
          </cell>
          <cell r="B699" t="str">
            <v>ARJ14</v>
          </cell>
          <cell r="C699">
            <v>28</v>
          </cell>
          <cell r="D699">
            <v>1.51</v>
          </cell>
          <cell r="E699">
            <v>9792</v>
          </cell>
          <cell r="F699">
            <v>9358</v>
          </cell>
          <cell r="G699">
            <v>9037</v>
          </cell>
        </row>
        <row r="700">
          <cell r="A700" t="str">
            <v>29ARJ14</v>
          </cell>
          <cell r="B700" t="str">
            <v>ARJ14</v>
          </cell>
          <cell r="C700">
            <v>29</v>
          </cell>
          <cell r="D700">
            <v>1.51</v>
          </cell>
          <cell r="E700">
            <v>9792</v>
          </cell>
          <cell r="F700">
            <v>9358</v>
          </cell>
          <cell r="G700">
            <v>9037</v>
          </cell>
        </row>
        <row r="701">
          <cell r="A701" t="str">
            <v>30ARJ14</v>
          </cell>
          <cell r="B701" t="str">
            <v>ARJ14</v>
          </cell>
          <cell r="C701">
            <v>30</v>
          </cell>
          <cell r="D701">
            <v>1.51</v>
          </cell>
          <cell r="E701">
            <v>9792</v>
          </cell>
          <cell r="F701">
            <v>9358</v>
          </cell>
          <cell r="G701">
            <v>9037</v>
          </cell>
        </row>
        <row r="702">
          <cell r="A702" t="str">
            <v>10ARJ15</v>
          </cell>
          <cell r="B702" t="str">
            <v>ARJ15</v>
          </cell>
          <cell r="C702">
            <v>10</v>
          </cell>
          <cell r="D702">
            <v>1.6</v>
          </cell>
          <cell r="E702">
            <v>10004</v>
          </cell>
          <cell r="F702">
            <v>9154</v>
          </cell>
          <cell r="G702">
            <v>9050</v>
          </cell>
        </row>
        <row r="703">
          <cell r="A703" t="str">
            <v>11ARJ15</v>
          </cell>
          <cell r="B703" t="str">
            <v>ARJ15</v>
          </cell>
          <cell r="C703">
            <v>11</v>
          </cell>
          <cell r="D703">
            <v>1.6</v>
          </cell>
          <cell r="E703">
            <v>10004</v>
          </cell>
          <cell r="F703">
            <v>9154</v>
          </cell>
          <cell r="G703">
            <v>9050</v>
          </cell>
        </row>
        <row r="704">
          <cell r="A704" t="str">
            <v>12ARJ15</v>
          </cell>
          <cell r="B704" t="str">
            <v>ARJ15</v>
          </cell>
          <cell r="C704">
            <v>12</v>
          </cell>
          <cell r="D704">
            <v>1.6</v>
          </cell>
          <cell r="E704">
            <v>10004</v>
          </cell>
          <cell r="F704">
            <v>9154</v>
          </cell>
          <cell r="G704">
            <v>9050</v>
          </cell>
        </row>
        <row r="705">
          <cell r="A705" t="str">
            <v>13ARJ15</v>
          </cell>
          <cell r="B705" t="str">
            <v>ARJ15</v>
          </cell>
          <cell r="C705">
            <v>13</v>
          </cell>
          <cell r="D705">
            <v>1.6</v>
          </cell>
          <cell r="E705">
            <v>10004</v>
          </cell>
          <cell r="F705">
            <v>9154</v>
          </cell>
          <cell r="G705">
            <v>9050</v>
          </cell>
        </row>
        <row r="706">
          <cell r="A706" t="str">
            <v>14ARJ15</v>
          </cell>
          <cell r="B706" t="str">
            <v>ARJ15</v>
          </cell>
          <cell r="C706">
            <v>14</v>
          </cell>
          <cell r="D706">
            <v>1.6</v>
          </cell>
          <cell r="E706">
            <v>10004</v>
          </cell>
          <cell r="F706">
            <v>9154</v>
          </cell>
          <cell r="G706">
            <v>9050</v>
          </cell>
        </row>
        <row r="707">
          <cell r="A707" t="str">
            <v>15ARJ15</v>
          </cell>
          <cell r="B707" t="str">
            <v>ARJ15</v>
          </cell>
          <cell r="C707">
            <v>15</v>
          </cell>
          <cell r="D707">
            <v>1.6</v>
          </cell>
          <cell r="E707">
            <v>10004</v>
          </cell>
          <cell r="F707">
            <v>9154</v>
          </cell>
          <cell r="G707">
            <v>9050</v>
          </cell>
        </row>
        <row r="708">
          <cell r="A708" t="str">
            <v>16ARJ15</v>
          </cell>
          <cell r="B708" t="str">
            <v>ARJ15</v>
          </cell>
          <cell r="C708">
            <v>16</v>
          </cell>
          <cell r="D708">
            <v>1.6</v>
          </cell>
          <cell r="E708">
            <v>10004</v>
          </cell>
          <cell r="F708">
            <v>9154</v>
          </cell>
          <cell r="G708">
            <v>9050</v>
          </cell>
        </row>
        <row r="709">
          <cell r="A709" t="str">
            <v>17ARJ15</v>
          </cell>
          <cell r="B709" t="str">
            <v>ARJ15</v>
          </cell>
          <cell r="C709">
            <v>17</v>
          </cell>
          <cell r="D709">
            <v>1.6</v>
          </cell>
          <cell r="E709">
            <v>10004</v>
          </cell>
          <cell r="F709">
            <v>9154</v>
          </cell>
          <cell r="G709">
            <v>9050</v>
          </cell>
        </row>
        <row r="710">
          <cell r="A710" t="str">
            <v>18ARJ15</v>
          </cell>
          <cell r="B710" t="str">
            <v>ARJ15</v>
          </cell>
          <cell r="C710">
            <v>18</v>
          </cell>
          <cell r="D710">
            <v>1.6</v>
          </cell>
          <cell r="E710">
            <v>10004</v>
          </cell>
          <cell r="F710">
            <v>9154</v>
          </cell>
          <cell r="G710">
            <v>9050</v>
          </cell>
        </row>
        <row r="711">
          <cell r="A711" t="str">
            <v>19ARJ15</v>
          </cell>
          <cell r="B711" t="str">
            <v>ARJ15</v>
          </cell>
          <cell r="C711">
            <v>19</v>
          </cell>
          <cell r="D711">
            <v>1.6</v>
          </cell>
          <cell r="E711">
            <v>10004</v>
          </cell>
          <cell r="F711">
            <v>9154</v>
          </cell>
          <cell r="G711">
            <v>9050</v>
          </cell>
        </row>
        <row r="712">
          <cell r="A712" t="str">
            <v>20ARJ15</v>
          </cell>
          <cell r="B712" t="str">
            <v>ARJ15</v>
          </cell>
          <cell r="C712">
            <v>20</v>
          </cell>
          <cell r="D712">
            <v>1.6</v>
          </cell>
          <cell r="E712">
            <v>10004</v>
          </cell>
          <cell r="F712">
            <v>9154</v>
          </cell>
          <cell r="G712">
            <v>9050</v>
          </cell>
        </row>
        <row r="713">
          <cell r="A713" t="str">
            <v>21ARJ15</v>
          </cell>
          <cell r="B713" t="str">
            <v>ARJ15</v>
          </cell>
          <cell r="C713">
            <v>21</v>
          </cell>
          <cell r="D713">
            <v>1.6</v>
          </cell>
          <cell r="E713">
            <v>10004</v>
          </cell>
          <cell r="F713">
            <v>9154</v>
          </cell>
          <cell r="G713">
            <v>9050</v>
          </cell>
        </row>
        <row r="714">
          <cell r="A714" t="str">
            <v>22ARJ15</v>
          </cell>
          <cell r="B714" t="str">
            <v>ARJ15</v>
          </cell>
          <cell r="C714">
            <v>22</v>
          </cell>
          <cell r="D714">
            <v>1.6</v>
          </cell>
          <cell r="E714">
            <v>10004</v>
          </cell>
          <cell r="F714">
            <v>9154</v>
          </cell>
          <cell r="G714">
            <v>9050</v>
          </cell>
        </row>
        <row r="715">
          <cell r="A715" t="str">
            <v>23ARJ15</v>
          </cell>
          <cell r="B715" t="str">
            <v>ARJ15</v>
          </cell>
          <cell r="C715">
            <v>23</v>
          </cell>
          <cell r="D715">
            <v>1.6</v>
          </cell>
          <cell r="E715">
            <v>10004</v>
          </cell>
          <cell r="F715">
            <v>9154</v>
          </cell>
          <cell r="G715">
            <v>9050</v>
          </cell>
        </row>
        <row r="716">
          <cell r="A716" t="str">
            <v>24ARJ15</v>
          </cell>
          <cell r="B716" t="str">
            <v>ARJ15</v>
          </cell>
          <cell r="C716">
            <v>24</v>
          </cell>
          <cell r="D716">
            <v>1.6</v>
          </cell>
          <cell r="E716">
            <v>10004</v>
          </cell>
          <cell r="F716">
            <v>9154</v>
          </cell>
          <cell r="G716">
            <v>9050</v>
          </cell>
        </row>
        <row r="717">
          <cell r="A717" t="str">
            <v>25ARJ15</v>
          </cell>
          <cell r="B717" t="str">
            <v>ARJ15</v>
          </cell>
          <cell r="C717">
            <v>25</v>
          </cell>
          <cell r="D717">
            <v>1.6</v>
          </cell>
          <cell r="E717">
            <v>10004</v>
          </cell>
          <cell r="F717">
            <v>9154</v>
          </cell>
          <cell r="G717">
            <v>9050</v>
          </cell>
        </row>
        <row r="718">
          <cell r="A718" t="str">
            <v>26ARJ15</v>
          </cell>
          <cell r="B718" t="str">
            <v>ARJ15</v>
          </cell>
          <cell r="C718">
            <v>26</v>
          </cell>
          <cell r="D718">
            <v>1.6</v>
          </cell>
          <cell r="E718">
            <v>10004</v>
          </cell>
          <cell r="F718">
            <v>9154</v>
          </cell>
          <cell r="G718">
            <v>9050</v>
          </cell>
        </row>
        <row r="719">
          <cell r="A719" t="str">
            <v>27ARJ15</v>
          </cell>
          <cell r="B719" t="str">
            <v>ARJ15</v>
          </cell>
          <cell r="C719">
            <v>27</v>
          </cell>
          <cell r="D719">
            <v>1.6</v>
          </cell>
          <cell r="E719">
            <v>10004</v>
          </cell>
          <cell r="F719">
            <v>9154</v>
          </cell>
          <cell r="G719">
            <v>9050</v>
          </cell>
        </row>
        <row r="720">
          <cell r="A720" t="str">
            <v>28ARJ15</v>
          </cell>
          <cell r="B720" t="str">
            <v>ARJ15</v>
          </cell>
          <cell r="C720">
            <v>28</v>
          </cell>
          <cell r="D720">
            <v>1.6</v>
          </cell>
          <cell r="E720">
            <v>10004</v>
          </cell>
          <cell r="F720">
            <v>9154</v>
          </cell>
          <cell r="G720">
            <v>9050</v>
          </cell>
        </row>
        <row r="721">
          <cell r="A721" t="str">
            <v>29ARJ15</v>
          </cell>
          <cell r="B721" t="str">
            <v>ARJ15</v>
          </cell>
          <cell r="C721">
            <v>29</v>
          </cell>
          <cell r="D721">
            <v>1.6</v>
          </cell>
          <cell r="E721">
            <v>10004</v>
          </cell>
          <cell r="F721">
            <v>9154</v>
          </cell>
          <cell r="G721">
            <v>9050</v>
          </cell>
        </row>
        <row r="722">
          <cell r="A722" t="str">
            <v>30ARJ15</v>
          </cell>
          <cell r="B722" t="str">
            <v>ARJ15</v>
          </cell>
          <cell r="C722">
            <v>30</v>
          </cell>
          <cell r="D722">
            <v>1.6</v>
          </cell>
          <cell r="E722">
            <v>10004</v>
          </cell>
          <cell r="F722">
            <v>9154</v>
          </cell>
          <cell r="G722">
            <v>9050</v>
          </cell>
        </row>
        <row r="723">
          <cell r="A723" t="str">
            <v>-10KAR01</v>
          </cell>
          <cell r="B723" t="str">
            <v>KAR01</v>
          </cell>
          <cell r="C723">
            <v>-10</v>
          </cell>
          <cell r="D723">
            <v>13.29</v>
          </cell>
          <cell r="E723">
            <v>14919</v>
          </cell>
          <cell r="F723">
            <v>13485</v>
          </cell>
          <cell r="G723">
            <v>12534</v>
          </cell>
        </row>
        <row r="724">
          <cell r="A724" t="str">
            <v>-9KAR01</v>
          </cell>
          <cell r="B724" t="str">
            <v>KAR01</v>
          </cell>
          <cell r="C724">
            <v>-9</v>
          </cell>
          <cell r="D724">
            <v>13.19</v>
          </cell>
          <cell r="E724">
            <v>14951</v>
          </cell>
          <cell r="F724">
            <v>13514</v>
          </cell>
          <cell r="G724">
            <v>12561</v>
          </cell>
        </row>
        <row r="725">
          <cell r="A725" t="str">
            <v>-8KAR01</v>
          </cell>
          <cell r="B725" t="str">
            <v>KAR01</v>
          </cell>
          <cell r="C725">
            <v>-8</v>
          </cell>
          <cell r="D725">
            <v>13.08</v>
          </cell>
          <cell r="E725">
            <v>14982</v>
          </cell>
          <cell r="F725">
            <v>13542</v>
          </cell>
          <cell r="G725">
            <v>12587</v>
          </cell>
        </row>
        <row r="726">
          <cell r="A726" t="str">
            <v>-7KAR01</v>
          </cell>
          <cell r="B726" t="str">
            <v>KAR01</v>
          </cell>
          <cell r="C726">
            <v>-7</v>
          </cell>
          <cell r="D726">
            <v>12.98</v>
          </cell>
          <cell r="E726">
            <v>15014</v>
          </cell>
          <cell r="F726">
            <v>13571</v>
          </cell>
          <cell r="G726">
            <v>12613</v>
          </cell>
        </row>
        <row r="727">
          <cell r="A727" t="str">
            <v>-6KAR01</v>
          </cell>
          <cell r="B727" t="str">
            <v>KAR01</v>
          </cell>
          <cell r="C727">
            <v>-6</v>
          </cell>
          <cell r="D727">
            <v>12.87</v>
          </cell>
          <cell r="E727">
            <v>15045</v>
          </cell>
          <cell r="F727">
            <v>13599</v>
          </cell>
          <cell r="G727">
            <v>12640</v>
          </cell>
        </row>
        <row r="728">
          <cell r="A728" t="str">
            <v>-5KAR01</v>
          </cell>
          <cell r="B728" t="str">
            <v>KAR01</v>
          </cell>
          <cell r="C728">
            <v>-5</v>
          </cell>
          <cell r="D728">
            <v>12.77</v>
          </cell>
          <cell r="E728">
            <v>15096</v>
          </cell>
          <cell r="F728">
            <v>13645</v>
          </cell>
          <cell r="G728">
            <v>12683</v>
          </cell>
        </row>
        <row r="729">
          <cell r="A729" t="str">
            <v>-4KAR01</v>
          </cell>
          <cell r="B729" t="str">
            <v>KAR01</v>
          </cell>
          <cell r="C729">
            <v>-4</v>
          </cell>
          <cell r="D729">
            <v>12.66</v>
          </cell>
          <cell r="E729">
            <v>15119</v>
          </cell>
          <cell r="F729">
            <v>13666</v>
          </cell>
          <cell r="G729">
            <v>12703</v>
          </cell>
        </row>
        <row r="730">
          <cell r="A730" t="str">
            <v>-3KAR01</v>
          </cell>
          <cell r="B730" t="str">
            <v>KAR01</v>
          </cell>
          <cell r="C730">
            <v>-3</v>
          </cell>
          <cell r="D730">
            <v>12.56</v>
          </cell>
          <cell r="E730">
            <v>15145</v>
          </cell>
          <cell r="F730">
            <v>13689</v>
          </cell>
          <cell r="G730">
            <v>12724</v>
          </cell>
        </row>
        <row r="731">
          <cell r="A731" t="str">
            <v>-2KAR01</v>
          </cell>
          <cell r="B731" t="str">
            <v>KAR01</v>
          </cell>
          <cell r="C731">
            <v>-2</v>
          </cell>
          <cell r="D731">
            <v>12.45</v>
          </cell>
          <cell r="E731">
            <v>15172</v>
          </cell>
          <cell r="F731">
            <v>13714</v>
          </cell>
          <cell r="G731">
            <v>12746</v>
          </cell>
        </row>
        <row r="732">
          <cell r="A732" t="str">
            <v>-1KAR01</v>
          </cell>
          <cell r="B732" t="str">
            <v>KAR01</v>
          </cell>
          <cell r="C732">
            <v>-1</v>
          </cell>
          <cell r="D732">
            <v>12.35</v>
          </cell>
          <cell r="E732">
            <v>15200</v>
          </cell>
          <cell r="F732">
            <v>13739</v>
          </cell>
          <cell r="G732">
            <v>12770</v>
          </cell>
        </row>
        <row r="733">
          <cell r="A733" t="str">
            <v>0KAR01</v>
          </cell>
          <cell r="B733" t="str">
            <v>KAR01</v>
          </cell>
          <cell r="C733">
            <v>0</v>
          </cell>
          <cell r="D733">
            <v>12.25</v>
          </cell>
          <cell r="E733">
            <v>15230</v>
          </cell>
          <cell r="F733">
            <v>13766</v>
          </cell>
          <cell r="G733">
            <v>12795</v>
          </cell>
        </row>
        <row r="734">
          <cell r="A734" t="str">
            <v>1KAR01</v>
          </cell>
          <cell r="B734" t="str">
            <v>KAR01</v>
          </cell>
          <cell r="C734">
            <v>1</v>
          </cell>
          <cell r="D734">
            <v>12.14</v>
          </cell>
          <cell r="E734">
            <v>15260</v>
          </cell>
          <cell r="F734">
            <v>13794</v>
          </cell>
          <cell r="G734">
            <v>12820</v>
          </cell>
        </row>
        <row r="735">
          <cell r="A735" t="str">
            <v>2KAR01</v>
          </cell>
          <cell r="B735" t="str">
            <v>KAR01</v>
          </cell>
          <cell r="C735">
            <v>2</v>
          </cell>
          <cell r="D735">
            <v>12.04</v>
          </cell>
          <cell r="E735">
            <v>15291</v>
          </cell>
          <cell r="F735">
            <v>13821</v>
          </cell>
          <cell r="G735">
            <v>12847</v>
          </cell>
        </row>
        <row r="736">
          <cell r="A736" t="str">
            <v>3KAR01</v>
          </cell>
          <cell r="B736" t="str">
            <v>KAR01</v>
          </cell>
          <cell r="C736">
            <v>3</v>
          </cell>
          <cell r="D736">
            <v>11.93</v>
          </cell>
          <cell r="E736">
            <v>15323</v>
          </cell>
          <cell r="F736">
            <v>13850</v>
          </cell>
          <cell r="G736">
            <v>12873</v>
          </cell>
        </row>
        <row r="737">
          <cell r="A737" t="str">
            <v>4KAR01</v>
          </cell>
          <cell r="B737" t="str">
            <v>KAR01</v>
          </cell>
          <cell r="C737">
            <v>4</v>
          </cell>
          <cell r="D737">
            <v>11.83</v>
          </cell>
          <cell r="E737">
            <v>15355</v>
          </cell>
          <cell r="F737">
            <v>13879</v>
          </cell>
          <cell r="G737">
            <v>12900</v>
          </cell>
        </row>
        <row r="738">
          <cell r="A738" t="str">
            <v>5KAR01</v>
          </cell>
          <cell r="B738" t="str">
            <v>KAR01</v>
          </cell>
          <cell r="C738">
            <v>5</v>
          </cell>
          <cell r="D738">
            <v>11.72</v>
          </cell>
          <cell r="E738">
            <v>15387</v>
          </cell>
          <cell r="F738">
            <v>13908</v>
          </cell>
          <cell r="G738">
            <v>12927</v>
          </cell>
        </row>
        <row r="739">
          <cell r="A739" t="str">
            <v>6KAR01</v>
          </cell>
          <cell r="B739" t="str">
            <v>KAR01</v>
          </cell>
          <cell r="C739">
            <v>6</v>
          </cell>
          <cell r="D739">
            <v>11.62</v>
          </cell>
          <cell r="E739">
            <v>15419</v>
          </cell>
          <cell r="F739">
            <v>13937</v>
          </cell>
          <cell r="G739">
            <v>12953</v>
          </cell>
        </row>
        <row r="740">
          <cell r="A740" t="str">
            <v>7KAR01</v>
          </cell>
          <cell r="B740" t="str">
            <v>KAR01</v>
          </cell>
          <cell r="C740">
            <v>7</v>
          </cell>
          <cell r="D740">
            <v>11.51</v>
          </cell>
          <cell r="E740">
            <v>15451</v>
          </cell>
          <cell r="F740">
            <v>13965</v>
          </cell>
          <cell r="G740">
            <v>12981</v>
          </cell>
        </row>
        <row r="741">
          <cell r="A741" t="str">
            <v>8KAR01</v>
          </cell>
          <cell r="B741" t="str">
            <v>KAR01</v>
          </cell>
          <cell r="C741">
            <v>8</v>
          </cell>
          <cell r="D741">
            <v>11.41</v>
          </cell>
          <cell r="E741">
            <v>15482</v>
          </cell>
          <cell r="F741">
            <v>13994</v>
          </cell>
          <cell r="G741">
            <v>13008</v>
          </cell>
        </row>
        <row r="742">
          <cell r="A742" t="str">
            <v>9KAR01</v>
          </cell>
          <cell r="B742" t="str">
            <v>KAR01</v>
          </cell>
          <cell r="C742">
            <v>9</v>
          </cell>
          <cell r="D742">
            <v>11.31</v>
          </cell>
          <cell r="E742">
            <v>15514</v>
          </cell>
          <cell r="F742">
            <v>14023</v>
          </cell>
          <cell r="G742">
            <v>13034</v>
          </cell>
        </row>
        <row r="743">
          <cell r="A743" t="str">
            <v>10KAR01</v>
          </cell>
          <cell r="B743" t="str">
            <v>KAR01</v>
          </cell>
          <cell r="C743">
            <v>10</v>
          </cell>
          <cell r="D743">
            <v>11.2</v>
          </cell>
          <cell r="E743">
            <v>15546</v>
          </cell>
          <cell r="F743">
            <v>14052</v>
          </cell>
          <cell r="G743">
            <v>13061</v>
          </cell>
        </row>
        <row r="744">
          <cell r="A744" t="str">
            <v>11KAR01</v>
          </cell>
          <cell r="B744" t="str">
            <v>KAR01</v>
          </cell>
          <cell r="C744">
            <v>11</v>
          </cell>
          <cell r="D744">
            <v>11.1</v>
          </cell>
          <cell r="E744">
            <v>15577</v>
          </cell>
          <cell r="F744">
            <v>14080</v>
          </cell>
          <cell r="G744">
            <v>13087</v>
          </cell>
        </row>
        <row r="745">
          <cell r="A745" t="str">
            <v>12KAR01</v>
          </cell>
          <cell r="B745" t="str">
            <v>KAR01</v>
          </cell>
          <cell r="C745">
            <v>12</v>
          </cell>
          <cell r="D745">
            <v>10.99</v>
          </cell>
          <cell r="E745">
            <v>15609</v>
          </cell>
          <cell r="F745">
            <v>14108</v>
          </cell>
          <cell r="G745">
            <v>13113</v>
          </cell>
        </row>
        <row r="746">
          <cell r="A746" t="str">
            <v>13KAR01</v>
          </cell>
          <cell r="B746" t="str">
            <v>KAR01</v>
          </cell>
          <cell r="C746">
            <v>13</v>
          </cell>
          <cell r="D746">
            <v>10.89</v>
          </cell>
          <cell r="E746">
            <v>15639</v>
          </cell>
          <cell r="F746">
            <v>14136</v>
          </cell>
          <cell r="G746">
            <v>13139</v>
          </cell>
        </row>
        <row r="747">
          <cell r="A747" t="str">
            <v>14KAR01</v>
          </cell>
          <cell r="B747" t="str">
            <v>KAR01</v>
          </cell>
          <cell r="C747">
            <v>14</v>
          </cell>
          <cell r="D747">
            <v>10.78</v>
          </cell>
          <cell r="E747">
            <v>15670</v>
          </cell>
          <cell r="F747">
            <v>14164</v>
          </cell>
          <cell r="G747">
            <v>13165</v>
          </cell>
        </row>
        <row r="748">
          <cell r="A748" t="str">
            <v>15KAR01</v>
          </cell>
          <cell r="B748" t="str">
            <v>KAR01</v>
          </cell>
          <cell r="C748">
            <v>15</v>
          </cell>
          <cell r="D748">
            <v>10.68</v>
          </cell>
          <cell r="E748">
            <v>15702</v>
          </cell>
          <cell r="F748">
            <v>14193</v>
          </cell>
          <cell r="G748">
            <v>13192</v>
          </cell>
        </row>
        <row r="749">
          <cell r="A749" t="str">
            <v>16KAR01</v>
          </cell>
          <cell r="B749" t="str">
            <v>KAR01</v>
          </cell>
          <cell r="C749">
            <v>16</v>
          </cell>
          <cell r="D749">
            <v>10.58</v>
          </cell>
          <cell r="E749">
            <v>15733</v>
          </cell>
          <cell r="F749">
            <v>14220</v>
          </cell>
          <cell r="G749">
            <v>13217</v>
          </cell>
        </row>
        <row r="750">
          <cell r="A750" t="str">
            <v>17KAR01</v>
          </cell>
          <cell r="B750" t="str">
            <v>KAR01</v>
          </cell>
          <cell r="C750">
            <v>17</v>
          </cell>
          <cell r="D750">
            <v>10.47</v>
          </cell>
          <cell r="E750">
            <v>15763</v>
          </cell>
          <cell r="F750">
            <v>14248</v>
          </cell>
          <cell r="G750">
            <v>13244</v>
          </cell>
        </row>
        <row r="751">
          <cell r="A751" t="str">
            <v>18KAR01</v>
          </cell>
          <cell r="B751" t="str">
            <v>KAR01</v>
          </cell>
          <cell r="C751">
            <v>18</v>
          </cell>
          <cell r="D751">
            <v>10.37</v>
          </cell>
          <cell r="E751">
            <v>15795</v>
          </cell>
          <cell r="F751">
            <v>14277</v>
          </cell>
          <cell r="G751">
            <v>13270</v>
          </cell>
        </row>
        <row r="752">
          <cell r="A752" t="str">
            <v>19KAR01</v>
          </cell>
          <cell r="B752" t="str">
            <v>KAR01</v>
          </cell>
          <cell r="C752">
            <v>19</v>
          </cell>
          <cell r="D752">
            <v>10.26</v>
          </cell>
          <cell r="E752">
            <v>15827</v>
          </cell>
          <cell r="F752">
            <v>14306</v>
          </cell>
          <cell r="G752">
            <v>13297</v>
          </cell>
        </row>
        <row r="753">
          <cell r="A753" t="str">
            <v>20KAR01</v>
          </cell>
          <cell r="B753" t="str">
            <v>KAR01</v>
          </cell>
          <cell r="C753">
            <v>20</v>
          </cell>
          <cell r="D753">
            <v>10.16</v>
          </cell>
          <cell r="E753">
            <v>15859</v>
          </cell>
          <cell r="F753">
            <v>14335</v>
          </cell>
          <cell r="G753">
            <v>13323</v>
          </cell>
        </row>
        <row r="754">
          <cell r="A754" t="str">
            <v>21KAR01</v>
          </cell>
          <cell r="B754" t="str">
            <v>KAR01</v>
          </cell>
          <cell r="C754">
            <v>21</v>
          </cell>
          <cell r="D754">
            <v>10.050000000000001</v>
          </cell>
          <cell r="E754">
            <v>15892</v>
          </cell>
          <cell r="F754">
            <v>14364</v>
          </cell>
          <cell r="G754">
            <v>13351</v>
          </cell>
        </row>
        <row r="755">
          <cell r="A755" t="str">
            <v>22KAR01</v>
          </cell>
          <cell r="B755" t="str">
            <v>KAR01</v>
          </cell>
          <cell r="C755">
            <v>22</v>
          </cell>
          <cell r="D755">
            <v>9.9499999999999993</v>
          </cell>
          <cell r="E755">
            <v>15926</v>
          </cell>
          <cell r="F755">
            <v>14396</v>
          </cell>
          <cell r="G755">
            <v>13380</v>
          </cell>
        </row>
        <row r="756">
          <cell r="A756" t="str">
            <v>23KAR01</v>
          </cell>
          <cell r="B756" t="str">
            <v>KAR01</v>
          </cell>
          <cell r="C756">
            <v>23</v>
          </cell>
          <cell r="D756">
            <v>9.84</v>
          </cell>
          <cell r="E756">
            <v>15961</v>
          </cell>
          <cell r="F756">
            <v>14427</v>
          </cell>
          <cell r="G756">
            <v>13410</v>
          </cell>
        </row>
        <row r="757">
          <cell r="A757" t="str">
            <v>24KAR01</v>
          </cell>
          <cell r="B757" t="str">
            <v>KAR01</v>
          </cell>
          <cell r="C757">
            <v>24</v>
          </cell>
          <cell r="D757">
            <v>9.74</v>
          </cell>
          <cell r="E757">
            <v>15998</v>
          </cell>
          <cell r="F757">
            <v>14460</v>
          </cell>
          <cell r="G757">
            <v>13440</v>
          </cell>
        </row>
        <row r="758">
          <cell r="A758" t="str">
            <v>25KAR01</v>
          </cell>
          <cell r="B758" t="str">
            <v>KAR01</v>
          </cell>
          <cell r="C758">
            <v>25</v>
          </cell>
          <cell r="D758">
            <v>9.64</v>
          </cell>
          <cell r="E758">
            <v>16034</v>
          </cell>
          <cell r="F758">
            <v>14493</v>
          </cell>
          <cell r="G758">
            <v>13471</v>
          </cell>
        </row>
        <row r="759">
          <cell r="A759" t="str">
            <v>7BUL01</v>
          </cell>
          <cell r="B759" t="str">
            <v>BUL01</v>
          </cell>
          <cell r="C759">
            <v>7</v>
          </cell>
          <cell r="D759">
            <v>44.82</v>
          </cell>
          <cell r="E759">
            <v>10516</v>
          </cell>
          <cell r="F759">
            <v>9420</v>
          </cell>
          <cell r="G759">
            <v>8715</v>
          </cell>
        </row>
        <row r="760">
          <cell r="A760" t="str">
            <v>8BUL01</v>
          </cell>
          <cell r="B760" t="str">
            <v>BUL01</v>
          </cell>
          <cell r="C760">
            <v>8</v>
          </cell>
          <cell r="D760">
            <v>44.82</v>
          </cell>
          <cell r="E760">
            <v>10516</v>
          </cell>
          <cell r="F760">
            <v>9420</v>
          </cell>
          <cell r="G760">
            <v>8715</v>
          </cell>
        </row>
        <row r="761">
          <cell r="A761" t="str">
            <v>9BUL01</v>
          </cell>
          <cell r="B761" t="str">
            <v>BUL01</v>
          </cell>
          <cell r="C761">
            <v>9</v>
          </cell>
          <cell r="D761">
            <v>44.82</v>
          </cell>
          <cell r="E761">
            <v>10516</v>
          </cell>
          <cell r="F761">
            <v>9420</v>
          </cell>
          <cell r="G761">
            <v>8715</v>
          </cell>
        </row>
        <row r="762">
          <cell r="A762" t="str">
            <v>10BUL01</v>
          </cell>
          <cell r="B762" t="str">
            <v>BUL01</v>
          </cell>
          <cell r="C762">
            <v>10</v>
          </cell>
          <cell r="D762">
            <v>44.82</v>
          </cell>
          <cell r="E762">
            <v>10516</v>
          </cell>
          <cell r="F762">
            <v>9420</v>
          </cell>
          <cell r="G762">
            <v>8715</v>
          </cell>
        </row>
        <row r="763">
          <cell r="A763" t="str">
            <v>11BUL01</v>
          </cell>
          <cell r="B763" t="str">
            <v>BUL01</v>
          </cell>
          <cell r="C763">
            <v>11</v>
          </cell>
          <cell r="D763">
            <v>44.82</v>
          </cell>
          <cell r="E763">
            <v>10516</v>
          </cell>
          <cell r="F763">
            <v>9420</v>
          </cell>
          <cell r="G763">
            <v>8715</v>
          </cell>
        </row>
        <row r="764">
          <cell r="A764" t="str">
            <v>12BUL01</v>
          </cell>
          <cell r="B764" t="str">
            <v>BUL01</v>
          </cell>
          <cell r="C764">
            <v>12</v>
          </cell>
          <cell r="D764">
            <v>44.82</v>
          </cell>
          <cell r="E764">
            <v>10516</v>
          </cell>
          <cell r="F764">
            <v>9420</v>
          </cell>
          <cell r="G764">
            <v>8715</v>
          </cell>
        </row>
        <row r="765">
          <cell r="A765" t="str">
            <v>13BUL01</v>
          </cell>
          <cell r="B765" t="str">
            <v>BUL01</v>
          </cell>
          <cell r="C765">
            <v>13</v>
          </cell>
          <cell r="D765">
            <v>44.82</v>
          </cell>
          <cell r="E765">
            <v>10516</v>
          </cell>
          <cell r="F765">
            <v>9420</v>
          </cell>
          <cell r="G765">
            <v>8715</v>
          </cell>
        </row>
        <row r="766">
          <cell r="A766" t="str">
            <v>14BUL01</v>
          </cell>
          <cell r="B766" t="str">
            <v>BUL01</v>
          </cell>
          <cell r="C766">
            <v>14</v>
          </cell>
          <cell r="D766">
            <v>44.82</v>
          </cell>
          <cell r="E766">
            <v>10516</v>
          </cell>
          <cell r="F766">
            <v>9420</v>
          </cell>
          <cell r="G766">
            <v>8715</v>
          </cell>
        </row>
        <row r="767">
          <cell r="A767" t="str">
            <v>15BUL01</v>
          </cell>
          <cell r="B767" t="str">
            <v>BUL01</v>
          </cell>
          <cell r="C767">
            <v>15</v>
          </cell>
          <cell r="D767">
            <v>44.82</v>
          </cell>
          <cell r="E767">
            <v>10516</v>
          </cell>
          <cell r="F767">
            <v>9420</v>
          </cell>
          <cell r="G767">
            <v>8715</v>
          </cell>
        </row>
        <row r="768">
          <cell r="A768" t="str">
            <v>16BUL01</v>
          </cell>
          <cell r="B768" t="str">
            <v>BUL01</v>
          </cell>
          <cell r="C768">
            <v>16</v>
          </cell>
          <cell r="D768">
            <v>44.82</v>
          </cell>
          <cell r="E768">
            <v>10516</v>
          </cell>
          <cell r="F768">
            <v>9420</v>
          </cell>
          <cell r="G768">
            <v>8715</v>
          </cell>
        </row>
        <row r="769">
          <cell r="A769" t="str">
            <v>17BUL01</v>
          </cell>
          <cell r="B769" t="str">
            <v>BUL01</v>
          </cell>
          <cell r="C769">
            <v>17</v>
          </cell>
          <cell r="D769">
            <v>44.82</v>
          </cell>
          <cell r="E769">
            <v>10516</v>
          </cell>
          <cell r="F769">
            <v>9420</v>
          </cell>
          <cell r="G769">
            <v>8715</v>
          </cell>
        </row>
        <row r="770">
          <cell r="A770" t="str">
            <v>18BUL01</v>
          </cell>
          <cell r="B770" t="str">
            <v>BUL01</v>
          </cell>
          <cell r="C770">
            <v>18</v>
          </cell>
          <cell r="D770">
            <v>44.82</v>
          </cell>
          <cell r="E770">
            <v>10516</v>
          </cell>
          <cell r="F770">
            <v>9420</v>
          </cell>
          <cell r="G770">
            <v>8715</v>
          </cell>
        </row>
        <row r="771">
          <cell r="A771" t="str">
            <v>19BUL01</v>
          </cell>
          <cell r="B771" t="str">
            <v>BUL01</v>
          </cell>
          <cell r="C771">
            <v>19</v>
          </cell>
          <cell r="D771">
            <v>44.82</v>
          </cell>
          <cell r="E771">
            <v>10516</v>
          </cell>
          <cell r="F771">
            <v>9420</v>
          </cell>
          <cell r="G771">
            <v>8715</v>
          </cell>
        </row>
        <row r="772">
          <cell r="A772" t="str">
            <v>20BUL01</v>
          </cell>
          <cell r="B772" t="str">
            <v>BUL01</v>
          </cell>
          <cell r="C772">
            <v>20</v>
          </cell>
          <cell r="D772">
            <v>44.82</v>
          </cell>
          <cell r="E772">
            <v>10516</v>
          </cell>
          <cell r="F772">
            <v>9420</v>
          </cell>
          <cell r="G772">
            <v>8715</v>
          </cell>
        </row>
        <row r="773">
          <cell r="A773" t="str">
            <v>21BUL01</v>
          </cell>
          <cell r="B773" t="str">
            <v>BUL01</v>
          </cell>
          <cell r="C773">
            <v>21</v>
          </cell>
          <cell r="D773">
            <v>44.82</v>
          </cell>
          <cell r="E773">
            <v>10516</v>
          </cell>
          <cell r="F773">
            <v>9420</v>
          </cell>
          <cell r="G773">
            <v>8715</v>
          </cell>
        </row>
        <row r="774">
          <cell r="A774" t="str">
            <v>22BUL01</v>
          </cell>
          <cell r="B774" t="str">
            <v>BUL01</v>
          </cell>
          <cell r="C774">
            <v>22</v>
          </cell>
          <cell r="D774">
            <v>44.82</v>
          </cell>
          <cell r="E774">
            <v>10516</v>
          </cell>
          <cell r="F774">
            <v>9420</v>
          </cell>
          <cell r="G774">
            <v>8715</v>
          </cell>
        </row>
        <row r="775">
          <cell r="A775" t="str">
            <v>23BUL01</v>
          </cell>
          <cell r="B775" t="str">
            <v>BUL01</v>
          </cell>
          <cell r="C775">
            <v>23</v>
          </cell>
          <cell r="D775">
            <v>44.82</v>
          </cell>
          <cell r="E775">
            <v>10516</v>
          </cell>
          <cell r="F775">
            <v>9420</v>
          </cell>
          <cell r="G775">
            <v>8715</v>
          </cell>
        </row>
        <row r="776">
          <cell r="A776" t="str">
            <v>24BUL01</v>
          </cell>
          <cell r="B776" t="str">
            <v>BUL01</v>
          </cell>
          <cell r="C776">
            <v>24</v>
          </cell>
          <cell r="D776">
            <v>44.82</v>
          </cell>
          <cell r="E776">
            <v>10516</v>
          </cell>
          <cell r="F776">
            <v>9420</v>
          </cell>
          <cell r="G776">
            <v>8715</v>
          </cell>
        </row>
        <row r="777">
          <cell r="A777" t="str">
            <v>25BUL01</v>
          </cell>
          <cell r="B777" t="str">
            <v>BUL01</v>
          </cell>
          <cell r="C777">
            <v>25</v>
          </cell>
          <cell r="D777">
            <v>44.82</v>
          </cell>
          <cell r="E777">
            <v>10516</v>
          </cell>
          <cell r="F777">
            <v>9420</v>
          </cell>
          <cell r="G777">
            <v>8715</v>
          </cell>
        </row>
        <row r="778">
          <cell r="A778" t="str">
            <v>26BUL01</v>
          </cell>
          <cell r="B778" t="str">
            <v>BUL01</v>
          </cell>
          <cell r="C778">
            <v>26</v>
          </cell>
          <cell r="D778">
            <v>44.82</v>
          </cell>
          <cell r="E778">
            <v>10516</v>
          </cell>
          <cell r="F778">
            <v>9420</v>
          </cell>
          <cell r="G778">
            <v>8715</v>
          </cell>
        </row>
        <row r="779">
          <cell r="A779" t="str">
            <v>27BUL01</v>
          </cell>
          <cell r="B779" t="str">
            <v>BUL01</v>
          </cell>
          <cell r="C779">
            <v>27</v>
          </cell>
          <cell r="D779">
            <v>44.82</v>
          </cell>
          <cell r="E779">
            <v>10516</v>
          </cell>
          <cell r="F779">
            <v>9420</v>
          </cell>
          <cell r="G779">
            <v>8715</v>
          </cell>
        </row>
        <row r="780">
          <cell r="A780" t="str">
            <v>28BUL01</v>
          </cell>
          <cell r="B780" t="str">
            <v>BUL01</v>
          </cell>
          <cell r="C780">
            <v>28</v>
          </cell>
          <cell r="D780">
            <v>44.82</v>
          </cell>
          <cell r="E780">
            <v>10516</v>
          </cell>
          <cell r="F780">
            <v>9420</v>
          </cell>
          <cell r="G780">
            <v>8715</v>
          </cell>
        </row>
        <row r="781">
          <cell r="A781" t="str">
            <v>29BUL01</v>
          </cell>
          <cell r="B781" t="str">
            <v>BUL01</v>
          </cell>
          <cell r="C781">
            <v>29</v>
          </cell>
          <cell r="D781">
            <v>44.82</v>
          </cell>
          <cell r="E781">
            <v>10516</v>
          </cell>
          <cell r="F781">
            <v>9420</v>
          </cell>
          <cell r="G781">
            <v>8715</v>
          </cell>
        </row>
        <row r="782">
          <cell r="A782" t="str">
            <v>30BUL01</v>
          </cell>
          <cell r="B782" t="str">
            <v>BUL01</v>
          </cell>
          <cell r="C782">
            <v>30</v>
          </cell>
          <cell r="D782">
            <v>44.82</v>
          </cell>
          <cell r="E782">
            <v>10516</v>
          </cell>
          <cell r="F782">
            <v>9420</v>
          </cell>
          <cell r="G782">
            <v>8715</v>
          </cell>
        </row>
        <row r="783">
          <cell r="A783" t="str">
            <v>31BUL01</v>
          </cell>
          <cell r="B783" t="str">
            <v>BUL01</v>
          </cell>
          <cell r="C783">
            <v>31</v>
          </cell>
          <cell r="D783">
            <v>44.82</v>
          </cell>
          <cell r="E783">
            <v>10516</v>
          </cell>
          <cell r="F783">
            <v>9420</v>
          </cell>
          <cell r="G783">
            <v>8715</v>
          </cell>
        </row>
        <row r="784">
          <cell r="A784" t="str">
            <v>32BUL01</v>
          </cell>
          <cell r="B784" t="str">
            <v>BUL01</v>
          </cell>
          <cell r="C784">
            <v>32</v>
          </cell>
          <cell r="D784">
            <v>44.82</v>
          </cell>
          <cell r="E784">
            <v>10516</v>
          </cell>
          <cell r="F784">
            <v>9420</v>
          </cell>
          <cell r="G784">
            <v>8715</v>
          </cell>
        </row>
        <row r="785">
          <cell r="A785" t="str">
            <v>33BUL01</v>
          </cell>
          <cell r="B785" t="str">
            <v>BUL01</v>
          </cell>
          <cell r="C785">
            <v>33</v>
          </cell>
          <cell r="D785">
            <v>44.82</v>
          </cell>
          <cell r="E785">
            <v>10516</v>
          </cell>
          <cell r="F785">
            <v>9420</v>
          </cell>
          <cell r="G785">
            <v>8715</v>
          </cell>
        </row>
        <row r="786">
          <cell r="A786" t="str">
            <v>34BUL01</v>
          </cell>
          <cell r="B786" t="str">
            <v>BUL01</v>
          </cell>
          <cell r="C786">
            <v>34</v>
          </cell>
          <cell r="D786">
            <v>44.46</v>
          </cell>
          <cell r="E786">
            <v>10516</v>
          </cell>
          <cell r="F786">
            <v>9420</v>
          </cell>
          <cell r="G786">
            <v>8872</v>
          </cell>
        </row>
        <row r="787">
          <cell r="A787" t="str">
            <v>35BUL01</v>
          </cell>
          <cell r="B787" t="str">
            <v>BUL01</v>
          </cell>
          <cell r="C787">
            <v>35</v>
          </cell>
          <cell r="D787">
            <v>44.05</v>
          </cell>
          <cell r="E787">
            <v>10516</v>
          </cell>
          <cell r="F787">
            <v>9420</v>
          </cell>
          <cell r="G787">
            <v>8953</v>
          </cell>
        </row>
        <row r="788">
          <cell r="A788" t="str">
            <v>36BUL01</v>
          </cell>
          <cell r="B788" t="str">
            <v>BUL01</v>
          </cell>
          <cell r="C788">
            <v>36</v>
          </cell>
          <cell r="D788">
            <v>43.64</v>
          </cell>
          <cell r="E788">
            <v>10516</v>
          </cell>
          <cell r="F788">
            <v>9420</v>
          </cell>
          <cell r="G788">
            <v>9025</v>
          </cell>
        </row>
        <row r="789">
          <cell r="A789" t="str">
            <v>37BUL01</v>
          </cell>
          <cell r="B789" t="str">
            <v>BUL01</v>
          </cell>
          <cell r="C789">
            <v>37</v>
          </cell>
          <cell r="D789">
            <v>43.23</v>
          </cell>
          <cell r="E789">
            <v>10516</v>
          </cell>
          <cell r="F789">
            <v>9420</v>
          </cell>
          <cell r="G789">
            <v>9098</v>
          </cell>
        </row>
        <row r="790">
          <cell r="A790" t="str">
            <v>38BUL01</v>
          </cell>
          <cell r="B790" t="str">
            <v>BUL01</v>
          </cell>
          <cell r="C790">
            <v>38</v>
          </cell>
          <cell r="D790">
            <v>42.82</v>
          </cell>
          <cell r="E790">
            <v>10516</v>
          </cell>
          <cell r="F790">
            <v>9420</v>
          </cell>
          <cell r="G790">
            <v>9172</v>
          </cell>
        </row>
        <row r="791">
          <cell r="A791" t="str">
            <v>39BUL01</v>
          </cell>
          <cell r="B791" t="str">
            <v>BUL01</v>
          </cell>
          <cell r="C791">
            <v>39</v>
          </cell>
          <cell r="D791">
            <v>42.41</v>
          </cell>
          <cell r="E791">
            <v>10516</v>
          </cell>
          <cell r="F791">
            <v>9420</v>
          </cell>
          <cell r="G791">
            <v>9248</v>
          </cell>
        </row>
        <row r="792">
          <cell r="A792" t="str">
            <v>40BUL01</v>
          </cell>
          <cell r="B792" t="str">
            <v>BUL01</v>
          </cell>
          <cell r="C792">
            <v>40</v>
          </cell>
          <cell r="D792">
            <v>42</v>
          </cell>
          <cell r="E792">
            <v>10516</v>
          </cell>
          <cell r="F792">
            <v>9420</v>
          </cell>
          <cell r="G792">
            <v>9325</v>
          </cell>
        </row>
        <row r="793">
          <cell r="A793" t="str">
            <v>7BUL02</v>
          </cell>
          <cell r="B793" t="str">
            <v>BUL02</v>
          </cell>
          <cell r="C793">
            <v>7</v>
          </cell>
          <cell r="D793">
            <v>44.82</v>
          </cell>
          <cell r="E793">
            <v>10516</v>
          </cell>
          <cell r="F793">
            <v>9420</v>
          </cell>
          <cell r="G793">
            <v>8715</v>
          </cell>
        </row>
        <row r="794">
          <cell r="A794" t="str">
            <v>8BUL02</v>
          </cell>
          <cell r="B794" t="str">
            <v>BUL02</v>
          </cell>
          <cell r="C794">
            <v>8</v>
          </cell>
          <cell r="D794">
            <v>44.82</v>
          </cell>
          <cell r="E794">
            <v>10516</v>
          </cell>
          <cell r="F794">
            <v>9420</v>
          </cell>
          <cell r="G794">
            <v>8715</v>
          </cell>
        </row>
        <row r="795">
          <cell r="A795" t="str">
            <v>9BUL02</v>
          </cell>
          <cell r="B795" t="str">
            <v>BUL02</v>
          </cell>
          <cell r="C795">
            <v>9</v>
          </cell>
          <cell r="D795">
            <v>44.82</v>
          </cell>
          <cell r="E795">
            <v>10516</v>
          </cell>
          <cell r="F795">
            <v>9420</v>
          </cell>
          <cell r="G795">
            <v>8715</v>
          </cell>
        </row>
        <row r="796">
          <cell r="A796" t="str">
            <v>10BUL02</v>
          </cell>
          <cell r="B796" t="str">
            <v>BUL02</v>
          </cell>
          <cell r="C796">
            <v>10</v>
          </cell>
          <cell r="D796">
            <v>44.82</v>
          </cell>
          <cell r="E796">
            <v>10516</v>
          </cell>
          <cell r="F796">
            <v>9420</v>
          </cell>
          <cell r="G796">
            <v>8715</v>
          </cell>
        </row>
        <row r="797">
          <cell r="A797" t="str">
            <v>11BUL02</v>
          </cell>
          <cell r="B797" t="str">
            <v>BUL02</v>
          </cell>
          <cell r="C797">
            <v>11</v>
          </cell>
          <cell r="D797">
            <v>44.82</v>
          </cell>
          <cell r="E797">
            <v>10516</v>
          </cell>
          <cell r="F797">
            <v>9420</v>
          </cell>
          <cell r="G797">
            <v>8715</v>
          </cell>
        </row>
        <row r="798">
          <cell r="A798" t="str">
            <v>12BUL02</v>
          </cell>
          <cell r="B798" t="str">
            <v>BUL02</v>
          </cell>
          <cell r="C798">
            <v>12</v>
          </cell>
          <cell r="D798">
            <v>44.82</v>
          </cell>
          <cell r="E798">
            <v>10516</v>
          </cell>
          <cell r="F798">
            <v>9420</v>
          </cell>
          <cell r="G798">
            <v>8715</v>
          </cell>
        </row>
        <row r="799">
          <cell r="A799" t="str">
            <v>13BUL02</v>
          </cell>
          <cell r="B799" t="str">
            <v>BUL02</v>
          </cell>
          <cell r="C799">
            <v>13</v>
          </cell>
          <cell r="D799">
            <v>44.82</v>
          </cell>
          <cell r="E799">
            <v>10516</v>
          </cell>
          <cell r="F799">
            <v>9420</v>
          </cell>
          <cell r="G799">
            <v>8715</v>
          </cell>
        </row>
        <row r="800">
          <cell r="A800" t="str">
            <v>14BUL02</v>
          </cell>
          <cell r="B800" t="str">
            <v>BUL02</v>
          </cell>
          <cell r="C800">
            <v>14</v>
          </cell>
          <cell r="D800">
            <v>44.82</v>
          </cell>
          <cell r="E800">
            <v>10516</v>
          </cell>
          <cell r="F800">
            <v>9420</v>
          </cell>
          <cell r="G800">
            <v>8715</v>
          </cell>
        </row>
        <row r="801">
          <cell r="A801" t="str">
            <v>15BUL02</v>
          </cell>
          <cell r="B801" t="str">
            <v>BUL02</v>
          </cell>
          <cell r="C801">
            <v>15</v>
          </cell>
          <cell r="D801">
            <v>44.82</v>
          </cell>
          <cell r="E801">
            <v>10516</v>
          </cell>
          <cell r="F801">
            <v>9420</v>
          </cell>
          <cell r="G801">
            <v>8715</v>
          </cell>
        </row>
        <row r="802">
          <cell r="A802" t="str">
            <v>16BUL02</v>
          </cell>
          <cell r="B802" t="str">
            <v>BUL02</v>
          </cell>
          <cell r="C802">
            <v>16</v>
          </cell>
          <cell r="D802">
            <v>44.82</v>
          </cell>
          <cell r="E802">
            <v>10516</v>
          </cell>
          <cell r="F802">
            <v>9420</v>
          </cell>
          <cell r="G802">
            <v>8715</v>
          </cell>
        </row>
        <row r="803">
          <cell r="A803" t="str">
            <v>17BUL02</v>
          </cell>
          <cell r="B803" t="str">
            <v>BUL02</v>
          </cell>
          <cell r="C803">
            <v>17</v>
          </cell>
          <cell r="D803">
            <v>44.82</v>
          </cell>
          <cell r="E803">
            <v>10516</v>
          </cell>
          <cell r="F803">
            <v>9420</v>
          </cell>
          <cell r="G803">
            <v>8715</v>
          </cell>
        </row>
        <row r="804">
          <cell r="A804" t="str">
            <v>18BUL02</v>
          </cell>
          <cell r="B804" t="str">
            <v>BUL02</v>
          </cell>
          <cell r="C804">
            <v>18</v>
          </cell>
          <cell r="D804">
            <v>44.82</v>
          </cell>
          <cell r="E804">
            <v>10516</v>
          </cell>
          <cell r="F804">
            <v>9420</v>
          </cell>
          <cell r="G804">
            <v>8715</v>
          </cell>
        </row>
        <row r="805">
          <cell r="A805" t="str">
            <v>19BUL02</v>
          </cell>
          <cell r="B805" t="str">
            <v>BUL02</v>
          </cell>
          <cell r="C805">
            <v>19</v>
          </cell>
          <cell r="D805">
            <v>44.82</v>
          </cell>
          <cell r="E805">
            <v>10516</v>
          </cell>
          <cell r="F805">
            <v>9420</v>
          </cell>
          <cell r="G805">
            <v>8715</v>
          </cell>
        </row>
        <row r="806">
          <cell r="A806" t="str">
            <v>20BUL02</v>
          </cell>
          <cell r="B806" t="str">
            <v>BUL02</v>
          </cell>
          <cell r="C806">
            <v>20</v>
          </cell>
          <cell r="D806">
            <v>44.82</v>
          </cell>
          <cell r="E806">
            <v>10516</v>
          </cell>
          <cell r="F806">
            <v>9420</v>
          </cell>
          <cell r="G806">
            <v>8715</v>
          </cell>
        </row>
        <row r="807">
          <cell r="A807" t="str">
            <v>21BUL02</v>
          </cell>
          <cell r="B807" t="str">
            <v>BUL02</v>
          </cell>
          <cell r="C807">
            <v>21</v>
          </cell>
          <cell r="D807">
            <v>44.82</v>
          </cell>
          <cell r="E807">
            <v>10516</v>
          </cell>
          <cell r="F807">
            <v>9420</v>
          </cell>
          <cell r="G807">
            <v>8715</v>
          </cell>
        </row>
        <row r="808">
          <cell r="A808" t="str">
            <v>22BUL02</v>
          </cell>
          <cell r="B808" t="str">
            <v>BUL02</v>
          </cell>
          <cell r="C808">
            <v>22</v>
          </cell>
          <cell r="D808">
            <v>44.82</v>
          </cell>
          <cell r="E808">
            <v>10516</v>
          </cell>
          <cell r="F808">
            <v>9420</v>
          </cell>
          <cell r="G808">
            <v>8715</v>
          </cell>
        </row>
        <row r="809">
          <cell r="A809" t="str">
            <v>23BUL02</v>
          </cell>
          <cell r="B809" t="str">
            <v>BUL02</v>
          </cell>
          <cell r="C809">
            <v>23</v>
          </cell>
          <cell r="D809">
            <v>44.82</v>
          </cell>
          <cell r="E809">
            <v>10516</v>
          </cell>
          <cell r="F809">
            <v>9420</v>
          </cell>
          <cell r="G809">
            <v>8715</v>
          </cell>
        </row>
        <row r="810">
          <cell r="A810" t="str">
            <v>24BUL02</v>
          </cell>
          <cell r="B810" t="str">
            <v>BUL02</v>
          </cell>
          <cell r="C810">
            <v>24</v>
          </cell>
          <cell r="D810">
            <v>44.82</v>
          </cell>
          <cell r="E810">
            <v>10516</v>
          </cell>
          <cell r="F810">
            <v>9420</v>
          </cell>
          <cell r="G810">
            <v>8715</v>
          </cell>
        </row>
        <row r="811">
          <cell r="A811" t="str">
            <v>25BUL02</v>
          </cell>
          <cell r="B811" t="str">
            <v>BUL02</v>
          </cell>
          <cell r="C811">
            <v>25</v>
          </cell>
          <cell r="D811">
            <v>44.82</v>
          </cell>
          <cell r="E811">
            <v>10516</v>
          </cell>
          <cell r="F811">
            <v>9420</v>
          </cell>
          <cell r="G811">
            <v>8715</v>
          </cell>
        </row>
        <row r="812">
          <cell r="A812" t="str">
            <v>26BUL02</v>
          </cell>
          <cell r="B812" t="str">
            <v>BUL02</v>
          </cell>
          <cell r="C812">
            <v>26</v>
          </cell>
          <cell r="D812">
            <v>44.82</v>
          </cell>
          <cell r="E812">
            <v>10516</v>
          </cell>
          <cell r="F812">
            <v>9420</v>
          </cell>
          <cell r="G812">
            <v>8715</v>
          </cell>
        </row>
        <row r="813">
          <cell r="A813" t="str">
            <v>27BUL02</v>
          </cell>
          <cell r="B813" t="str">
            <v>BUL02</v>
          </cell>
          <cell r="C813">
            <v>27</v>
          </cell>
          <cell r="D813">
            <v>44.82</v>
          </cell>
          <cell r="E813">
            <v>10516</v>
          </cell>
          <cell r="F813">
            <v>9420</v>
          </cell>
          <cell r="G813">
            <v>8715</v>
          </cell>
        </row>
        <row r="814">
          <cell r="A814" t="str">
            <v>28BUL02</v>
          </cell>
          <cell r="B814" t="str">
            <v>BUL02</v>
          </cell>
          <cell r="C814">
            <v>28</v>
          </cell>
          <cell r="D814">
            <v>44.82</v>
          </cell>
          <cell r="E814">
            <v>10516</v>
          </cell>
          <cell r="F814">
            <v>9420</v>
          </cell>
          <cell r="G814">
            <v>8715</v>
          </cell>
        </row>
        <row r="815">
          <cell r="A815" t="str">
            <v>29BUL02</v>
          </cell>
          <cell r="B815" t="str">
            <v>BUL02</v>
          </cell>
          <cell r="C815">
            <v>29</v>
          </cell>
          <cell r="D815">
            <v>44.82</v>
          </cell>
          <cell r="E815">
            <v>10516</v>
          </cell>
          <cell r="F815">
            <v>9420</v>
          </cell>
          <cell r="G815">
            <v>8715</v>
          </cell>
        </row>
        <row r="816">
          <cell r="A816" t="str">
            <v>30BUL02</v>
          </cell>
          <cell r="B816" t="str">
            <v>BUL02</v>
          </cell>
          <cell r="C816">
            <v>30</v>
          </cell>
          <cell r="D816">
            <v>44.82</v>
          </cell>
          <cell r="E816">
            <v>10516</v>
          </cell>
          <cell r="F816">
            <v>9420</v>
          </cell>
          <cell r="G816">
            <v>8715</v>
          </cell>
        </row>
        <row r="817">
          <cell r="A817" t="str">
            <v>31BUL02</v>
          </cell>
          <cell r="B817" t="str">
            <v>BUL02</v>
          </cell>
          <cell r="C817">
            <v>31</v>
          </cell>
          <cell r="D817">
            <v>44.82</v>
          </cell>
          <cell r="E817">
            <v>10516</v>
          </cell>
          <cell r="F817">
            <v>9420</v>
          </cell>
          <cell r="G817">
            <v>8715</v>
          </cell>
        </row>
        <row r="818">
          <cell r="A818" t="str">
            <v>32BUL02</v>
          </cell>
          <cell r="B818" t="str">
            <v>BUL02</v>
          </cell>
          <cell r="C818">
            <v>32</v>
          </cell>
          <cell r="D818">
            <v>44.82</v>
          </cell>
          <cell r="E818">
            <v>10516</v>
          </cell>
          <cell r="F818">
            <v>9420</v>
          </cell>
          <cell r="G818">
            <v>8715</v>
          </cell>
        </row>
        <row r="819">
          <cell r="A819" t="str">
            <v>33BUL02</v>
          </cell>
          <cell r="B819" t="str">
            <v>BUL02</v>
          </cell>
          <cell r="C819">
            <v>33</v>
          </cell>
          <cell r="D819">
            <v>44.82</v>
          </cell>
          <cell r="E819">
            <v>10516</v>
          </cell>
          <cell r="F819">
            <v>9420</v>
          </cell>
          <cell r="G819">
            <v>8715</v>
          </cell>
        </row>
        <row r="820">
          <cell r="A820" t="str">
            <v>34BUL02</v>
          </cell>
          <cell r="B820" t="str">
            <v>BUL02</v>
          </cell>
          <cell r="C820">
            <v>34</v>
          </cell>
          <cell r="D820">
            <v>44.46</v>
          </cell>
          <cell r="E820">
            <v>10516</v>
          </cell>
          <cell r="F820">
            <v>9420</v>
          </cell>
          <cell r="G820">
            <v>8872</v>
          </cell>
        </row>
        <row r="821">
          <cell r="A821" t="str">
            <v>35BUL02</v>
          </cell>
          <cell r="B821" t="str">
            <v>BUL02</v>
          </cell>
          <cell r="C821">
            <v>35</v>
          </cell>
          <cell r="D821">
            <v>44.05</v>
          </cell>
          <cell r="E821">
            <v>10516</v>
          </cell>
          <cell r="F821">
            <v>9420</v>
          </cell>
          <cell r="G821">
            <v>8953</v>
          </cell>
        </row>
        <row r="822">
          <cell r="A822" t="str">
            <v>36BUL02</v>
          </cell>
          <cell r="B822" t="str">
            <v>BUL02</v>
          </cell>
          <cell r="C822">
            <v>36</v>
          </cell>
          <cell r="D822">
            <v>43.64</v>
          </cell>
          <cell r="E822">
            <v>10516</v>
          </cell>
          <cell r="F822">
            <v>9420</v>
          </cell>
          <cell r="G822">
            <v>9025</v>
          </cell>
        </row>
        <row r="823">
          <cell r="A823" t="str">
            <v>37BUL02</v>
          </cell>
          <cell r="B823" t="str">
            <v>BUL02</v>
          </cell>
          <cell r="C823">
            <v>37</v>
          </cell>
          <cell r="D823">
            <v>43.23</v>
          </cell>
          <cell r="E823">
            <v>10516</v>
          </cell>
          <cell r="F823">
            <v>9420</v>
          </cell>
          <cell r="G823">
            <v>9098</v>
          </cell>
        </row>
        <row r="824">
          <cell r="A824" t="str">
            <v>38BUL02</v>
          </cell>
          <cell r="B824" t="str">
            <v>BUL02</v>
          </cell>
          <cell r="C824">
            <v>38</v>
          </cell>
          <cell r="D824">
            <v>42.82</v>
          </cell>
          <cell r="E824">
            <v>10516</v>
          </cell>
          <cell r="F824">
            <v>9420</v>
          </cell>
          <cell r="G824">
            <v>9172</v>
          </cell>
        </row>
        <row r="825">
          <cell r="A825" t="str">
            <v>39BUL02</v>
          </cell>
          <cell r="B825" t="str">
            <v>BUL02</v>
          </cell>
          <cell r="C825">
            <v>39</v>
          </cell>
          <cell r="D825">
            <v>42.41</v>
          </cell>
          <cell r="E825">
            <v>10516</v>
          </cell>
          <cell r="F825">
            <v>9420</v>
          </cell>
          <cell r="G825">
            <v>9248</v>
          </cell>
        </row>
        <row r="826">
          <cell r="A826" t="str">
            <v>40BUL02</v>
          </cell>
          <cell r="B826" t="str">
            <v>BUL02</v>
          </cell>
          <cell r="C826">
            <v>40</v>
          </cell>
          <cell r="D826">
            <v>42</v>
          </cell>
          <cell r="E826">
            <v>10516</v>
          </cell>
          <cell r="F826">
            <v>9420</v>
          </cell>
          <cell r="G826">
            <v>9325</v>
          </cell>
        </row>
        <row r="827">
          <cell r="A827" t="str">
            <v>7BUL03</v>
          </cell>
          <cell r="B827" t="str">
            <v>BUL03</v>
          </cell>
          <cell r="C827">
            <v>7</v>
          </cell>
          <cell r="D827">
            <v>49.11</v>
          </cell>
          <cell r="E827">
            <v>10147</v>
          </cell>
          <cell r="F827">
            <v>9002</v>
          </cell>
          <cell r="G827">
            <v>8523</v>
          </cell>
        </row>
        <row r="828">
          <cell r="A828" t="str">
            <v>8BUL03</v>
          </cell>
          <cell r="B828" t="str">
            <v>BUL03</v>
          </cell>
          <cell r="C828">
            <v>8</v>
          </cell>
          <cell r="D828">
            <v>49.1</v>
          </cell>
          <cell r="E828">
            <v>10157</v>
          </cell>
          <cell r="F828">
            <v>9006</v>
          </cell>
          <cell r="G828">
            <v>8527</v>
          </cell>
        </row>
        <row r="829">
          <cell r="A829" t="str">
            <v>9BUL03</v>
          </cell>
          <cell r="B829" t="str">
            <v>BUL03</v>
          </cell>
          <cell r="C829">
            <v>9</v>
          </cell>
          <cell r="D829">
            <v>49.09</v>
          </cell>
          <cell r="E829">
            <v>10158</v>
          </cell>
          <cell r="F829">
            <v>9006</v>
          </cell>
          <cell r="G829">
            <v>8527</v>
          </cell>
        </row>
        <row r="830">
          <cell r="A830" t="str">
            <v>10BUL03</v>
          </cell>
          <cell r="B830" t="str">
            <v>BUL03</v>
          </cell>
          <cell r="C830">
            <v>10</v>
          </cell>
          <cell r="D830">
            <v>49.09</v>
          </cell>
          <cell r="E830">
            <v>10159</v>
          </cell>
          <cell r="F830">
            <v>9007</v>
          </cell>
          <cell r="G830">
            <v>8528</v>
          </cell>
        </row>
        <row r="831">
          <cell r="A831" t="str">
            <v>11BUL03</v>
          </cell>
          <cell r="B831" t="str">
            <v>BUL03</v>
          </cell>
          <cell r="C831">
            <v>11</v>
          </cell>
          <cell r="D831">
            <v>49.09</v>
          </cell>
          <cell r="E831">
            <v>10160</v>
          </cell>
          <cell r="F831">
            <v>9007</v>
          </cell>
          <cell r="G831">
            <v>8528</v>
          </cell>
        </row>
        <row r="832">
          <cell r="A832" t="str">
            <v>12BUL03</v>
          </cell>
          <cell r="B832" t="str">
            <v>BUL03</v>
          </cell>
          <cell r="C832">
            <v>12</v>
          </cell>
          <cell r="D832">
            <v>49.09</v>
          </cell>
          <cell r="E832">
            <v>10162</v>
          </cell>
          <cell r="F832">
            <v>9008</v>
          </cell>
          <cell r="G832">
            <v>8529</v>
          </cell>
        </row>
        <row r="833">
          <cell r="A833" t="str">
            <v>13BUL03</v>
          </cell>
          <cell r="B833" t="str">
            <v>BUL03</v>
          </cell>
          <cell r="C833">
            <v>13</v>
          </cell>
          <cell r="D833">
            <v>49.08</v>
          </cell>
          <cell r="E833">
            <v>10163</v>
          </cell>
          <cell r="F833">
            <v>9009</v>
          </cell>
          <cell r="G833">
            <v>8529</v>
          </cell>
        </row>
        <row r="834">
          <cell r="A834" t="str">
            <v>14BUL03</v>
          </cell>
          <cell r="B834" t="str">
            <v>BUL03</v>
          </cell>
          <cell r="C834">
            <v>14</v>
          </cell>
          <cell r="D834">
            <v>49.08</v>
          </cell>
          <cell r="E834">
            <v>10164</v>
          </cell>
          <cell r="F834">
            <v>9009</v>
          </cell>
          <cell r="G834">
            <v>8530</v>
          </cell>
        </row>
        <row r="835">
          <cell r="A835" t="str">
            <v>15BUL03</v>
          </cell>
          <cell r="B835" t="str">
            <v>BUL03</v>
          </cell>
          <cell r="C835">
            <v>15</v>
          </cell>
          <cell r="D835">
            <v>49.07</v>
          </cell>
          <cell r="E835">
            <v>10165</v>
          </cell>
          <cell r="F835">
            <v>9010</v>
          </cell>
          <cell r="G835">
            <v>8530</v>
          </cell>
        </row>
        <row r="836">
          <cell r="A836" t="str">
            <v>16BUL03</v>
          </cell>
          <cell r="B836" t="str">
            <v>BUL03</v>
          </cell>
          <cell r="C836">
            <v>16</v>
          </cell>
          <cell r="D836">
            <v>49.07</v>
          </cell>
          <cell r="E836">
            <v>10167</v>
          </cell>
          <cell r="F836">
            <v>9010</v>
          </cell>
          <cell r="G836">
            <v>8531</v>
          </cell>
        </row>
        <row r="837">
          <cell r="A837" t="str">
            <v>17BUL03</v>
          </cell>
          <cell r="B837" t="str">
            <v>BUL03</v>
          </cell>
          <cell r="C837">
            <v>17</v>
          </cell>
          <cell r="D837">
            <v>49.07</v>
          </cell>
          <cell r="E837">
            <v>10168</v>
          </cell>
          <cell r="F837">
            <v>9011</v>
          </cell>
          <cell r="G837">
            <v>8531</v>
          </cell>
        </row>
        <row r="838">
          <cell r="A838" t="str">
            <v>18BUL03</v>
          </cell>
          <cell r="B838" t="str">
            <v>BUL03</v>
          </cell>
          <cell r="C838">
            <v>18</v>
          </cell>
          <cell r="D838">
            <v>49.06</v>
          </cell>
          <cell r="E838">
            <v>10169</v>
          </cell>
          <cell r="F838">
            <v>9011</v>
          </cell>
          <cell r="G838">
            <v>8532</v>
          </cell>
        </row>
        <row r="839">
          <cell r="A839" t="str">
            <v>19BUL03</v>
          </cell>
          <cell r="B839" t="str">
            <v>BUL03</v>
          </cell>
          <cell r="C839">
            <v>19</v>
          </cell>
          <cell r="D839">
            <v>49.06</v>
          </cell>
          <cell r="E839">
            <v>10171</v>
          </cell>
          <cell r="F839">
            <v>9012</v>
          </cell>
          <cell r="G839">
            <v>8532</v>
          </cell>
        </row>
        <row r="840">
          <cell r="A840" t="str">
            <v>20BUL03</v>
          </cell>
          <cell r="B840" t="str">
            <v>BUL03</v>
          </cell>
          <cell r="C840">
            <v>20</v>
          </cell>
          <cell r="D840">
            <v>49.05</v>
          </cell>
          <cell r="E840">
            <v>10172</v>
          </cell>
          <cell r="F840">
            <v>9012</v>
          </cell>
          <cell r="G840">
            <v>8532</v>
          </cell>
        </row>
        <row r="841">
          <cell r="A841" t="str">
            <v>21BUL03</v>
          </cell>
          <cell r="B841" t="str">
            <v>BUL03</v>
          </cell>
          <cell r="C841">
            <v>21</v>
          </cell>
          <cell r="D841">
            <v>49.05</v>
          </cell>
          <cell r="E841">
            <v>10173</v>
          </cell>
          <cell r="F841">
            <v>9013</v>
          </cell>
          <cell r="G841">
            <v>8533</v>
          </cell>
        </row>
        <row r="842">
          <cell r="A842" t="str">
            <v>22BUL03</v>
          </cell>
          <cell r="B842" t="str">
            <v>BUL03</v>
          </cell>
          <cell r="C842">
            <v>22</v>
          </cell>
          <cell r="D842">
            <v>49.04</v>
          </cell>
          <cell r="E842">
            <v>10174</v>
          </cell>
          <cell r="F842">
            <v>9013</v>
          </cell>
          <cell r="G842">
            <v>8533</v>
          </cell>
        </row>
        <row r="843">
          <cell r="A843" t="str">
            <v>23BUL03</v>
          </cell>
          <cell r="B843" t="str">
            <v>BUL03</v>
          </cell>
          <cell r="C843">
            <v>23</v>
          </cell>
          <cell r="D843">
            <v>49.04</v>
          </cell>
          <cell r="E843">
            <v>10176</v>
          </cell>
          <cell r="F843">
            <v>9013</v>
          </cell>
          <cell r="G843">
            <v>8534</v>
          </cell>
        </row>
        <row r="844">
          <cell r="A844" t="str">
            <v>24BUL03</v>
          </cell>
          <cell r="B844" t="str">
            <v>BUL03</v>
          </cell>
          <cell r="C844">
            <v>24</v>
          </cell>
          <cell r="D844">
            <v>49.03</v>
          </cell>
          <cell r="E844">
            <v>10177</v>
          </cell>
          <cell r="F844">
            <v>9014</v>
          </cell>
          <cell r="G844">
            <v>8534</v>
          </cell>
        </row>
        <row r="845">
          <cell r="A845" t="str">
            <v>25BUL03</v>
          </cell>
          <cell r="B845" t="str">
            <v>BUL03</v>
          </cell>
          <cell r="C845">
            <v>25</v>
          </cell>
          <cell r="D845">
            <v>49.03</v>
          </cell>
          <cell r="E845">
            <v>10178</v>
          </cell>
          <cell r="F845">
            <v>9014</v>
          </cell>
          <cell r="G845">
            <v>8535</v>
          </cell>
        </row>
        <row r="846">
          <cell r="A846" t="str">
            <v>26BUL03</v>
          </cell>
          <cell r="B846" t="str">
            <v>BUL03</v>
          </cell>
          <cell r="C846">
            <v>26</v>
          </cell>
          <cell r="D846">
            <v>49.02</v>
          </cell>
          <cell r="E846">
            <v>10179</v>
          </cell>
          <cell r="F846">
            <v>9015</v>
          </cell>
          <cell r="G846">
            <v>8535</v>
          </cell>
        </row>
        <row r="847">
          <cell r="A847" t="str">
            <v>27BUL03</v>
          </cell>
          <cell r="B847" t="str">
            <v>BUL03</v>
          </cell>
          <cell r="C847">
            <v>27</v>
          </cell>
          <cell r="D847">
            <v>49.02</v>
          </cell>
          <cell r="E847">
            <v>10181</v>
          </cell>
          <cell r="F847">
            <v>9015</v>
          </cell>
          <cell r="G847">
            <v>8536</v>
          </cell>
        </row>
        <row r="848">
          <cell r="A848" t="str">
            <v>28BUL03</v>
          </cell>
          <cell r="B848" t="str">
            <v>BUL03</v>
          </cell>
          <cell r="C848">
            <v>28</v>
          </cell>
          <cell r="D848">
            <v>49.01</v>
          </cell>
          <cell r="E848">
            <v>10182</v>
          </cell>
          <cell r="F848">
            <v>9016</v>
          </cell>
          <cell r="G848">
            <v>8536</v>
          </cell>
        </row>
        <row r="849">
          <cell r="A849" t="str">
            <v>29BUL03</v>
          </cell>
          <cell r="B849" t="str">
            <v>BUL03</v>
          </cell>
          <cell r="C849">
            <v>29</v>
          </cell>
          <cell r="D849">
            <v>49</v>
          </cell>
          <cell r="E849">
            <v>10183</v>
          </cell>
          <cell r="F849">
            <v>9016</v>
          </cell>
          <cell r="G849">
            <v>8537</v>
          </cell>
        </row>
        <row r="850">
          <cell r="A850" t="str">
            <v>30BUL03</v>
          </cell>
          <cell r="B850" t="str">
            <v>BUL03</v>
          </cell>
          <cell r="C850">
            <v>30</v>
          </cell>
          <cell r="D850">
            <v>49</v>
          </cell>
          <cell r="E850">
            <v>10184</v>
          </cell>
          <cell r="F850">
            <v>9017</v>
          </cell>
          <cell r="G850">
            <v>8537</v>
          </cell>
        </row>
        <row r="851">
          <cell r="A851" t="str">
            <v>31BUL03</v>
          </cell>
          <cell r="B851" t="str">
            <v>BUL03</v>
          </cell>
          <cell r="C851">
            <v>31</v>
          </cell>
          <cell r="D851">
            <v>48.99</v>
          </cell>
          <cell r="E851">
            <v>10186</v>
          </cell>
          <cell r="F851">
            <v>9017</v>
          </cell>
          <cell r="G851">
            <v>8537</v>
          </cell>
        </row>
        <row r="852">
          <cell r="A852" t="str">
            <v>32BUL03</v>
          </cell>
          <cell r="B852" t="str">
            <v>BUL03</v>
          </cell>
          <cell r="C852">
            <v>32</v>
          </cell>
          <cell r="D852">
            <v>48.98</v>
          </cell>
          <cell r="E852">
            <v>10187</v>
          </cell>
          <cell r="F852">
            <v>9018</v>
          </cell>
          <cell r="G852">
            <v>8538</v>
          </cell>
        </row>
        <row r="853">
          <cell r="A853" t="str">
            <v>33BUL03</v>
          </cell>
          <cell r="B853" t="str">
            <v>BUL03</v>
          </cell>
          <cell r="C853">
            <v>33</v>
          </cell>
          <cell r="D853">
            <v>48.98</v>
          </cell>
          <cell r="E853">
            <v>10188</v>
          </cell>
          <cell r="F853">
            <v>9018</v>
          </cell>
          <cell r="G853">
            <v>8538</v>
          </cell>
        </row>
        <row r="854">
          <cell r="A854" t="str">
            <v>34BUL03</v>
          </cell>
          <cell r="B854" t="str">
            <v>BUL03</v>
          </cell>
          <cell r="C854">
            <v>34</v>
          </cell>
          <cell r="D854">
            <v>48.97</v>
          </cell>
          <cell r="E854">
            <v>10189</v>
          </cell>
          <cell r="F854">
            <v>9019</v>
          </cell>
          <cell r="G854">
            <v>8539</v>
          </cell>
        </row>
        <row r="855">
          <cell r="A855" t="str">
            <v>35BUL03</v>
          </cell>
          <cell r="B855" t="str">
            <v>BUL03</v>
          </cell>
          <cell r="C855">
            <v>35</v>
          </cell>
          <cell r="D855">
            <v>48.96</v>
          </cell>
          <cell r="E855">
            <v>10191</v>
          </cell>
          <cell r="F855">
            <v>9019</v>
          </cell>
          <cell r="G855">
            <v>8539</v>
          </cell>
        </row>
        <row r="856">
          <cell r="A856" t="str">
            <v>36BUL03</v>
          </cell>
          <cell r="B856" t="str">
            <v>BUL03</v>
          </cell>
          <cell r="C856">
            <v>36</v>
          </cell>
          <cell r="D856">
            <v>48.96</v>
          </cell>
          <cell r="E856">
            <v>10192</v>
          </cell>
          <cell r="F856">
            <v>9020</v>
          </cell>
          <cell r="G856">
            <v>8540</v>
          </cell>
        </row>
        <row r="857">
          <cell r="A857" t="str">
            <v>37BUL03</v>
          </cell>
          <cell r="B857" t="str">
            <v>BUL03</v>
          </cell>
          <cell r="C857">
            <v>37</v>
          </cell>
          <cell r="D857">
            <v>48.95</v>
          </cell>
          <cell r="E857">
            <v>10193</v>
          </cell>
          <cell r="F857">
            <v>9020</v>
          </cell>
          <cell r="G857">
            <v>8540</v>
          </cell>
        </row>
        <row r="858">
          <cell r="A858" t="str">
            <v>38BUL03</v>
          </cell>
          <cell r="B858" t="str">
            <v>BUL03</v>
          </cell>
          <cell r="C858">
            <v>38</v>
          </cell>
          <cell r="D858">
            <v>48.94</v>
          </cell>
          <cell r="E858">
            <v>10195</v>
          </cell>
          <cell r="F858">
            <v>9021</v>
          </cell>
          <cell r="G858">
            <v>8541</v>
          </cell>
        </row>
        <row r="859">
          <cell r="A859" t="str">
            <v>39BUL03</v>
          </cell>
          <cell r="B859" t="str">
            <v>BUL03</v>
          </cell>
          <cell r="C859">
            <v>39</v>
          </cell>
          <cell r="D859">
            <v>48.93</v>
          </cell>
          <cell r="E859">
            <v>10196</v>
          </cell>
          <cell r="F859">
            <v>9021</v>
          </cell>
          <cell r="G859">
            <v>8541</v>
          </cell>
        </row>
        <row r="860">
          <cell r="A860" t="str">
            <v>40BUL03</v>
          </cell>
          <cell r="B860" t="str">
            <v>BUL03</v>
          </cell>
          <cell r="C860">
            <v>40</v>
          </cell>
          <cell r="D860">
            <v>48.92</v>
          </cell>
          <cell r="E860">
            <v>10197</v>
          </cell>
          <cell r="F860">
            <v>9022</v>
          </cell>
          <cell r="G860">
            <v>8542</v>
          </cell>
        </row>
        <row r="861">
          <cell r="A861" t="str">
            <v>41BUL03</v>
          </cell>
          <cell r="B861" t="str">
            <v>BUL03</v>
          </cell>
          <cell r="C861">
            <v>41</v>
          </cell>
          <cell r="D861">
            <v>48.92</v>
          </cell>
          <cell r="E861">
            <v>10198</v>
          </cell>
          <cell r="F861">
            <v>9022</v>
          </cell>
          <cell r="G861">
            <v>8542</v>
          </cell>
        </row>
        <row r="862">
          <cell r="A862" t="str">
            <v>42BUL03</v>
          </cell>
          <cell r="B862" t="str">
            <v>BUL03</v>
          </cell>
          <cell r="C862">
            <v>42</v>
          </cell>
          <cell r="D862">
            <v>48.91</v>
          </cell>
          <cell r="E862">
            <v>10200</v>
          </cell>
          <cell r="F862">
            <v>9023</v>
          </cell>
          <cell r="G862">
            <v>8542</v>
          </cell>
        </row>
        <row r="863">
          <cell r="A863" t="str">
            <v>43BUL03</v>
          </cell>
          <cell r="B863" t="str">
            <v>BUL03</v>
          </cell>
          <cell r="C863">
            <v>43</v>
          </cell>
          <cell r="D863">
            <v>48.9</v>
          </cell>
          <cell r="E863">
            <v>10201</v>
          </cell>
          <cell r="F863">
            <v>9023</v>
          </cell>
          <cell r="G863">
            <v>8543</v>
          </cell>
        </row>
        <row r="864">
          <cell r="A864" t="str">
            <v>44BUL03</v>
          </cell>
          <cell r="B864" t="str">
            <v>BUL03</v>
          </cell>
          <cell r="C864">
            <v>44</v>
          </cell>
          <cell r="D864">
            <v>48.89</v>
          </cell>
          <cell r="E864">
            <v>10202</v>
          </cell>
          <cell r="F864">
            <v>9024</v>
          </cell>
          <cell r="G864">
            <v>8543</v>
          </cell>
        </row>
        <row r="865">
          <cell r="A865" t="str">
            <v>45BUL03</v>
          </cell>
          <cell r="B865" t="str">
            <v>BUL03</v>
          </cell>
          <cell r="C865">
            <v>45</v>
          </cell>
          <cell r="D865">
            <v>48.88</v>
          </cell>
          <cell r="E865">
            <v>10203</v>
          </cell>
          <cell r="F865">
            <v>9024</v>
          </cell>
          <cell r="G865">
            <v>8544</v>
          </cell>
        </row>
        <row r="866">
          <cell r="A866" t="str">
            <v>8CAR01</v>
          </cell>
          <cell r="B866" t="str">
            <v>CAR01</v>
          </cell>
          <cell r="C866">
            <v>8</v>
          </cell>
          <cell r="D866">
            <v>60.01</v>
          </cell>
          <cell r="E866">
            <v>10935</v>
          </cell>
          <cell r="F866">
            <v>9769</v>
          </cell>
          <cell r="G866">
            <v>9437</v>
          </cell>
        </row>
        <row r="867">
          <cell r="A867" t="str">
            <v>9CAR01</v>
          </cell>
          <cell r="B867" t="str">
            <v>CAR01</v>
          </cell>
          <cell r="C867">
            <v>9</v>
          </cell>
          <cell r="D867">
            <v>59.61</v>
          </cell>
          <cell r="E867">
            <v>10971</v>
          </cell>
          <cell r="F867">
            <v>9790</v>
          </cell>
          <cell r="G867">
            <v>9446</v>
          </cell>
        </row>
        <row r="868">
          <cell r="A868" t="str">
            <v>10CAR01</v>
          </cell>
          <cell r="B868" t="str">
            <v>CAR01</v>
          </cell>
          <cell r="C868">
            <v>10</v>
          </cell>
          <cell r="D868">
            <v>59.38</v>
          </cell>
          <cell r="E868">
            <v>11000</v>
          </cell>
          <cell r="F868">
            <v>9811</v>
          </cell>
          <cell r="G868">
            <v>9460</v>
          </cell>
        </row>
        <row r="869">
          <cell r="A869" t="str">
            <v>11CAR01</v>
          </cell>
          <cell r="B869" t="str">
            <v>CAR01</v>
          </cell>
          <cell r="C869">
            <v>11</v>
          </cell>
          <cell r="D869">
            <v>59.03</v>
          </cell>
          <cell r="E869">
            <v>11030</v>
          </cell>
          <cell r="F869">
            <v>9831</v>
          </cell>
          <cell r="G869">
            <v>9474</v>
          </cell>
        </row>
        <row r="870">
          <cell r="A870" t="str">
            <v>12CAR01</v>
          </cell>
          <cell r="B870" t="str">
            <v>CAR01</v>
          </cell>
          <cell r="C870">
            <v>12</v>
          </cell>
          <cell r="D870">
            <v>58.63</v>
          </cell>
          <cell r="E870">
            <v>11061</v>
          </cell>
          <cell r="F870">
            <v>9852</v>
          </cell>
          <cell r="G870">
            <v>9488</v>
          </cell>
        </row>
        <row r="871">
          <cell r="A871" t="str">
            <v>13CAR01</v>
          </cell>
          <cell r="B871" t="str">
            <v>CAR01</v>
          </cell>
          <cell r="C871">
            <v>13</v>
          </cell>
          <cell r="D871">
            <v>58.28</v>
          </cell>
          <cell r="E871">
            <v>11091</v>
          </cell>
          <cell r="F871">
            <v>9873</v>
          </cell>
          <cell r="G871">
            <v>9503</v>
          </cell>
        </row>
        <row r="872">
          <cell r="A872" t="str">
            <v>14CAR01</v>
          </cell>
          <cell r="B872" t="str">
            <v>CAR01</v>
          </cell>
          <cell r="C872">
            <v>14</v>
          </cell>
          <cell r="D872">
            <v>57.94</v>
          </cell>
          <cell r="E872">
            <v>11116</v>
          </cell>
          <cell r="F872">
            <v>9894</v>
          </cell>
          <cell r="G872">
            <v>9522</v>
          </cell>
        </row>
        <row r="873">
          <cell r="A873" t="str">
            <v>15CAR01</v>
          </cell>
          <cell r="B873" t="str">
            <v>CAR01</v>
          </cell>
          <cell r="C873">
            <v>15</v>
          </cell>
          <cell r="D873">
            <v>57.59</v>
          </cell>
          <cell r="E873">
            <v>11141</v>
          </cell>
          <cell r="F873">
            <v>9915</v>
          </cell>
          <cell r="G873">
            <v>9541</v>
          </cell>
        </row>
        <row r="874">
          <cell r="A874" t="str">
            <v>16CAR01</v>
          </cell>
          <cell r="B874" t="str">
            <v>CAR01</v>
          </cell>
          <cell r="C874">
            <v>16</v>
          </cell>
          <cell r="D874">
            <v>57.19</v>
          </cell>
          <cell r="E874">
            <v>11167</v>
          </cell>
          <cell r="F874">
            <v>9936</v>
          </cell>
          <cell r="G874">
            <v>9560</v>
          </cell>
        </row>
        <row r="875">
          <cell r="A875" t="str">
            <v>17CAR01</v>
          </cell>
          <cell r="B875" t="str">
            <v>CAR01</v>
          </cell>
          <cell r="C875">
            <v>17</v>
          </cell>
          <cell r="D875">
            <v>56.84</v>
          </cell>
          <cell r="E875">
            <v>11192</v>
          </cell>
          <cell r="F875">
            <v>9957</v>
          </cell>
          <cell r="G875">
            <v>9579</v>
          </cell>
        </row>
        <row r="876">
          <cell r="A876" t="str">
            <v>18CAR01</v>
          </cell>
          <cell r="B876" t="str">
            <v>CAR01</v>
          </cell>
          <cell r="C876">
            <v>18</v>
          </cell>
          <cell r="D876">
            <v>56.5</v>
          </cell>
          <cell r="E876">
            <v>11218</v>
          </cell>
          <cell r="F876">
            <v>9979</v>
          </cell>
          <cell r="G876">
            <v>9598</v>
          </cell>
        </row>
        <row r="877">
          <cell r="A877" t="str">
            <v>19CAR01</v>
          </cell>
          <cell r="B877" t="str">
            <v>CAR01</v>
          </cell>
          <cell r="C877">
            <v>19</v>
          </cell>
          <cell r="D877">
            <v>56.12</v>
          </cell>
          <cell r="E877">
            <v>11249</v>
          </cell>
          <cell r="F877">
            <v>10000</v>
          </cell>
          <cell r="G877">
            <v>9613</v>
          </cell>
        </row>
        <row r="878">
          <cell r="A878" t="str">
            <v>20CAR01</v>
          </cell>
          <cell r="B878" t="str">
            <v>CAR01</v>
          </cell>
          <cell r="C878">
            <v>20</v>
          </cell>
          <cell r="D878">
            <v>55.8</v>
          </cell>
          <cell r="E878">
            <v>11280</v>
          </cell>
          <cell r="F878">
            <v>10021</v>
          </cell>
          <cell r="G878">
            <v>9627</v>
          </cell>
        </row>
        <row r="879">
          <cell r="A879" t="str">
            <v>21CAR01</v>
          </cell>
          <cell r="B879" t="str">
            <v>CAR01</v>
          </cell>
          <cell r="C879">
            <v>21</v>
          </cell>
          <cell r="D879">
            <v>55.43</v>
          </cell>
          <cell r="E879">
            <v>11306</v>
          </cell>
          <cell r="F879">
            <v>10043</v>
          </cell>
          <cell r="G879">
            <v>9647</v>
          </cell>
        </row>
        <row r="880">
          <cell r="A880" t="str">
            <v>22CAR01</v>
          </cell>
          <cell r="B880" t="str">
            <v>CAR01</v>
          </cell>
          <cell r="C880">
            <v>22</v>
          </cell>
          <cell r="D880">
            <v>55.06</v>
          </cell>
          <cell r="E880">
            <v>11333</v>
          </cell>
          <cell r="F880">
            <v>10065</v>
          </cell>
          <cell r="G880">
            <v>9666</v>
          </cell>
        </row>
        <row r="881">
          <cell r="A881" t="str">
            <v>23CAR01</v>
          </cell>
          <cell r="B881" t="str">
            <v>CAR01</v>
          </cell>
          <cell r="C881">
            <v>23</v>
          </cell>
          <cell r="D881">
            <v>54.77</v>
          </cell>
          <cell r="E881">
            <v>11409</v>
          </cell>
          <cell r="F881">
            <v>10108</v>
          </cell>
          <cell r="G881">
            <v>9686</v>
          </cell>
        </row>
        <row r="882">
          <cell r="A882" t="str">
            <v>24CAR01</v>
          </cell>
          <cell r="B882" t="str">
            <v>CAR01</v>
          </cell>
          <cell r="C882">
            <v>24</v>
          </cell>
          <cell r="D882">
            <v>54.36</v>
          </cell>
          <cell r="E882">
            <v>11436</v>
          </cell>
          <cell r="F882">
            <v>10130</v>
          </cell>
          <cell r="G882">
            <v>9706</v>
          </cell>
        </row>
        <row r="883">
          <cell r="A883" t="str">
            <v>25CAR01</v>
          </cell>
          <cell r="B883" t="str">
            <v>CAR01</v>
          </cell>
          <cell r="C883">
            <v>25</v>
          </cell>
          <cell r="D883">
            <v>54.02</v>
          </cell>
          <cell r="E883">
            <v>11462</v>
          </cell>
          <cell r="F883">
            <v>10152</v>
          </cell>
          <cell r="G883">
            <v>9725</v>
          </cell>
        </row>
        <row r="884">
          <cell r="A884" t="str">
            <v>26CAR01</v>
          </cell>
          <cell r="B884" t="str">
            <v>CAR01</v>
          </cell>
          <cell r="C884">
            <v>26</v>
          </cell>
          <cell r="D884">
            <v>53.65</v>
          </cell>
          <cell r="E884">
            <v>11489</v>
          </cell>
          <cell r="F884">
            <v>10175</v>
          </cell>
          <cell r="G884">
            <v>9745</v>
          </cell>
        </row>
        <row r="885">
          <cell r="A885" t="str">
            <v>27CAR01</v>
          </cell>
          <cell r="B885" t="str">
            <v>CAR01</v>
          </cell>
          <cell r="C885">
            <v>27</v>
          </cell>
          <cell r="D885">
            <v>53.3</v>
          </cell>
          <cell r="E885">
            <v>11510</v>
          </cell>
          <cell r="F885">
            <v>10197</v>
          </cell>
          <cell r="G885">
            <v>9770</v>
          </cell>
        </row>
        <row r="886">
          <cell r="A886" t="str">
            <v>28CAR01</v>
          </cell>
          <cell r="B886" t="str">
            <v>CAR01</v>
          </cell>
          <cell r="C886">
            <v>28</v>
          </cell>
          <cell r="D886">
            <v>52.93</v>
          </cell>
          <cell r="E886">
            <v>11588</v>
          </cell>
          <cell r="F886">
            <v>10242</v>
          </cell>
          <cell r="G886">
            <v>9790</v>
          </cell>
        </row>
        <row r="887">
          <cell r="A887" t="str">
            <v>29CAR01</v>
          </cell>
          <cell r="B887" t="str">
            <v>CAR01</v>
          </cell>
          <cell r="C887">
            <v>29</v>
          </cell>
          <cell r="D887">
            <v>52.58</v>
          </cell>
          <cell r="E887">
            <v>11608</v>
          </cell>
          <cell r="F887">
            <v>10264</v>
          </cell>
          <cell r="G887">
            <v>9816</v>
          </cell>
        </row>
        <row r="888">
          <cell r="A888" t="str">
            <v>30CAR01</v>
          </cell>
          <cell r="B888" t="str">
            <v>CAR01</v>
          </cell>
          <cell r="C888">
            <v>30</v>
          </cell>
          <cell r="D888">
            <v>52.23</v>
          </cell>
          <cell r="E888">
            <v>11682</v>
          </cell>
          <cell r="F888">
            <v>10310</v>
          </cell>
          <cell r="G888">
            <v>9841</v>
          </cell>
        </row>
        <row r="889">
          <cell r="A889" t="str">
            <v>31CAR01</v>
          </cell>
          <cell r="B889" t="str">
            <v>CAR01</v>
          </cell>
          <cell r="C889">
            <v>31</v>
          </cell>
          <cell r="D889">
            <v>51.89</v>
          </cell>
          <cell r="E889">
            <v>11710</v>
          </cell>
          <cell r="F889">
            <v>10333</v>
          </cell>
          <cell r="G889">
            <v>9861</v>
          </cell>
        </row>
        <row r="890">
          <cell r="A890" t="str">
            <v>32CAR01</v>
          </cell>
          <cell r="B890" t="str">
            <v>CAR01</v>
          </cell>
          <cell r="C890">
            <v>32</v>
          </cell>
          <cell r="D890">
            <v>51.54</v>
          </cell>
          <cell r="E890">
            <v>11757</v>
          </cell>
          <cell r="F890">
            <v>10367</v>
          </cell>
          <cell r="G890">
            <v>9887</v>
          </cell>
        </row>
        <row r="891">
          <cell r="A891" t="str">
            <v>33CAR01</v>
          </cell>
          <cell r="B891" t="str">
            <v>CAR01</v>
          </cell>
          <cell r="C891">
            <v>33</v>
          </cell>
          <cell r="D891">
            <v>51.2</v>
          </cell>
          <cell r="E891">
            <v>11805</v>
          </cell>
          <cell r="F891">
            <v>10402</v>
          </cell>
          <cell r="G891">
            <v>9912</v>
          </cell>
        </row>
        <row r="892">
          <cell r="A892" t="str">
            <v>34CAR01</v>
          </cell>
          <cell r="B892" t="str">
            <v>CAR01</v>
          </cell>
          <cell r="C892">
            <v>34</v>
          </cell>
          <cell r="D892">
            <v>50.79</v>
          </cell>
          <cell r="E892">
            <v>11881</v>
          </cell>
          <cell r="F892">
            <v>10448</v>
          </cell>
          <cell r="G892">
            <v>9938</v>
          </cell>
        </row>
        <row r="893">
          <cell r="A893" t="str">
            <v>35CAR01</v>
          </cell>
          <cell r="B893" t="str">
            <v>CAR01</v>
          </cell>
          <cell r="C893">
            <v>35</v>
          </cell>
          <cell r="D893">
            <v>50.45</v>
          </cell>
          <cell r="E893">
            <v>11897</v>
          </cell>
          <cell r="F893">
            <v>10472</v>
          </cell>
          <cell r="G893">
            <v>9969</v>
          </cell>
        </row>
        <row r="894">
          <cell r="A894" t="str">
            <v>36CAR01</v>
          </cell>
          <cell r="B894" t="str">
            <v>CAR01</v>
          </cell>
          <cell r="C894">
            <v>36</v>
          </cell>
          <cell r="D894">
            <v>50.13</v>
          </cell>
          <cell r="E894">
            <v>11921</v>
          </cell>
          <cell r="F894">
            <v>10495</v>
          </cell>
          <cell r="G894">
            <v>9995</v>
          </cell>
        </row>
        <row r="895">
          <cell r="A895" t="str">
            <v>37CAR01</v>
          </cell>
          <cell r="B895" t="str">
            <v>CAR01</v>
          </cell>
          <cell r="C895">
            <v>37</v>
          </cell>
          <cell r="D895">
            <v>49.76</v>
          </cell>
          <cell r="E895">
            <v>11997</v>
          </cell>
          <cell r="F895">
            <v>10543</v>
          </cell>
          <cell r="G895">
            <v>10022</v>
          </cell>
        </row>
        <row r="896">
          <cell r="A896" t="str">
            <v>38CAR01</v>
          </cell>
          <cell r="B896" t="str">
            <v>CAR01</v>
          </cell>
          <cell r="C896">
            <v>38</v>
          </cell>
          <cell r="D896">
            <v>49.41</v>
          </cell>
          <cell r="E896">
            <v>12012</v>
          </cell>
          <cell r="F896">
            <v>10567</v>
          </cell>
          <cell r="G896">
            <v>10053</v>
          </cell>
        </row>
        <row r="897">
          <cell r="A897" t="str">
            <v>39CAR01</v>
          </cell>
          <cell r="B897" t="str">
            <v>CAR01</v>
          </cell>
          <cell r="C897">
            <v>39</v>
          </cell>
          <cell r="D897">
            <v>49.04</v>
          </cell>
          <cell r="E897">
            <v>12092</v>
          </cell>
          <cell r="F897">
            <v>10615</v>
          </cell>
          <cell r="G897">
            <v>10080</v>
          </cell>
        </row>
        <row r="898">
          <cell r="A898" t="str">
            <v>40CAR01</v>
          </cell>
          <cell r="B898" t="str">
            <v>CAR01</v>
          </cell>
          <cell r="C898">
            <v>40</v>
          </cell>
          <cell r="D898">
            <v>48.66</v>
          </cell>
          <cell r="E898">
            <v>12114</v>
          </cell>
          <cell r="F898">
            <v>10639</v>
          </cell>
          <cell r="G898">
            <v>10107</v>
          </cell>
        </row>
        <row r="899">
          <cell r="A899" t="str">
            <v>8CAR02</v>
          </cell>
          <cell r="B899" t="str">
            <v>CAR02</v>
          </cell>
          <cell r="C899">
            <v>8</v>
          </cell>
          <cell r="D899">
            <v>61.96</v>
          </cell>
          <cell r="E899">
            <v>10926</v>
          </cell>
          <cell r="F899">
            <v>9862</v>
          </cell>
          <cell r="G899">
            <v>9618</v>
          </cell>
        </row>
        <row r="900">
          <cell r="A900" t="str">
            <v>9CAR02</v>
          </cell>
          <cell r="B900" t="str">
            <v>CAR02</v>
          </cell>
          <cell r="C900">
            <v>9</v>
          </cell>
          <cell r="D900">
            <v>61.54</v>
          </cell>
          <cell r="E900">
            <v>10963</v>
          </cell>
          <cell r="F900">
            <v>9882</v>
          </cell>
          <cell r="G900">
            <v>9628</v>
          </cell>
        </row>
        <row r="901">
          <cell r="A901" t="str">
            <v>10CAR02</v>
          </cell>
          <cell r="B901" t="str">
            <v>CAR02</v>
          </cell>
          <cell r="C901">
            <v>10</v>
          </cell>
          <cell r="D901">
            <v>61.3</v>
          </cell>
          <cell r="E901">
            <v>10992</v>
          </cell>
          <cell r="F901">
            <v>9903</v>
          </cell>
          <cell r="G901">
            <v>9642</v>
          </cell>
        </row>
        <row r="902">
          <cell r="A902" t="str">
            <v>11CAR02</v>
          </cell>
          <cell r="B902" t="str">
            <v>CAR02</v>
          </cell>
          <cell r="C902">
            <v>11</v>
          </cell>
          <cell r="D902">
            <v>60.95</v>
          </cell>
          <cell r="E902">
            <v>11023</v>
          </cell>
          <cell r="F902">
            <v>9924</v>
          </cell>
          <cell r="G902">
            <v>9656</v>
          </cell>
        </row>
        <row r="903">
          <cell r="A903" t="str">
            <v>12CAR02</v>
          </cell>
          <cell r="B903" t="str">
            <v>CAR02</v>
          </cell>
          <cell r="C903">
            <v>12</v>
          </cell>
          <cell r="D903">
            <v>60.53</v>
          </cell>
          <cell r="E903">
            <v>11054</v>
          </cell>
          <cell r="F903">
            <v>9945</v>
          </cell>
          <cell r="G903">
            <v>9671</v>
          </cell>
        </row>
        <row r="904">
          <cell r="A904" t="str">
            <v>13CAR02</v>
          </cell>
          <cell r="B904" t="str">
            <v>CAR02</v>
          </cell>
          <cell r="C904">
            <v>13</v>
          </cell>
          <cell r="D904">
            <v>60.17</v>
          </cell>
          <cell r="E904">
            <v>11084</v>
          </cell>
          <cell r="F904">
            <v>9966</v>
          </cell>
          <cell r="G904">
            <v>9685</v>
          </cell>
        </row>
        <row r="905">
          <cell r="A905" t="str">
            <v>14CAR02</v>
          </cell>
          <cell r="B905" t="str">
            <v>CAR02</v>
          </cell>
          <cell r="C905">
            <v>14</v>
          </cell>
          <cell r="D905">
            <v>59.82</v>
          </cell>
          <cell r="E905">
            <v>11108</v>
          </cell>
          <cell r="F905">
            <v>9987</v>
          </cell>
          <cell r="G905">
            <v>9705</v>
          </cell>
        </row>
        <row r="906">
          <cell r="A906" t="str">
            <v>15CAR02</v>
          </cell>
          <cell r="B906" t="str">
            <v>CAR02</v>
          </cell>
          <cell r="C906">
            <v>15</v>
          </cell>
          <cell r="D906">
            <v>59.46</v>
          </cell>
          <cell r="E906">
            <v>11134</v>
          </cell>
          <cell r="F906">
            <v>10009</v>
          </cell>
          <cell r="G906">
            <v>9724</v>
          </cell>
        </row>
        <row r="907">
          <cell r="A907" t="str">
            <v>16CAR02</v>
          </cell>
          <cell r="B907" t="str">
            <v>CAR02</v>
          </cell>
          <cell r="C907">
            <v>16</v>
          </cell>
          <cell r="D907">
            <v>59.04</v>
          </cell>
          <cell r="E907">
            <v>11159</v>
          </cell>
          <cell r="F907">
            <v>10030</v>
          </cell>
          <cell r="G907">
            <v>9743</v>
          </cell>
        </row>
        <row r="908">
          <cell r="A908" t="str">
            <v>17CAR02</v>
          </cell>
          <cell r="B908" t="str">
            <v>CAR02</v>
          </cell>
          <cell r="C908">
            <v>17</v>
          </cell>
          <cell r="D908">
            <v>58.69</v>
          </cell>
          <cell r="E908">
            <v>11185</v>
          </cell>
          <cell r="F908">
            <v>10051</v>
          </cell>
          <cell r="G908">
            <v>9763</v>
          </cell>
        </row>
        <row r="909">
          <cell r="A909" t="str">
            <v>18CAR02</v>
          </cell>
          <cell r="B909" t="str">
            <v>CAR02</v>
          </cell>
          <cell r="C909">
            <v>18</v>
          </cell>
          <cell r="D909">
            <v>58.33</v>
          </cell>
          <cell r="E909">
            <v>11210</v>
          </cell>
          <cell r="F909">
            <v>10073</v>
          </cell>
          <cell r="G909">
            <v>9783</v>
          </cell>
        </row>
        <row r="910">
          <cell r="A910" t="str">
            <v>19CAR02</v>
          </cell>
          <cell r="B910" t="str">
            <v>CAR02</v>
          </cell>
          <cell r="C910">
            <v>19</v>
          </cell>
          <cell r="D910">
            <v>57.94</v>
          </cell>
          <cell r="E910">
            <v>11242</v>
          </cell>
          <cell r="F910">
            <v>10094</v>
          </cell>
          <cell r="G910">
            <v>9797</v>
          </cell>
        </row>
        <row r="911">
          <cell r="A911" t="str">
            <v>20CAR02</v>
          </cell>
          <cell r="B911" t="str">
            <v>CAR02</v>
          </cell>
          <cell r="C911">
            <v>20</v>
          </cell>
          <cell r="D911">
            <v>57.62</v>
          </cell>
          <cell r="E911">
            <v>11273</v>
          </cell>
          <cell r="F911">
            <v>10116</v>
          </cell>
          <cell r="G911">
            <v>9812</v>
          </cell>
        </row>
        <row r="912">
          <cell r="A912" t="str">
            <v>21CAR02</v>
          </cell>
          <cell r="B912" t="str">
            <v>CAR02</v>
          </cell>
          <cell r="C912">
            <v>21</v>
          </cell>
          <cell r="D912">
            <v>57.23</v>
          </cell>
          <cell r="E912">
            <v>11299</v>
          </cell>
          <cell r="F912">
            <v>10138</v>
          </cell>
          <cell r="G912">
            <v>9832</v>
          </cell>
        </row>
        <row r="913">
          <cell r="A913" t="str">
            <v>22CAR02</v>
          </cell>
          <cell r="B913" t="str">
            <v>CAR02</v>
          </cell>
          <cell r="C913">
            <v>22</v>
          </cell>
          <cell r="D913">
            <v>56.87</v>
          </cell>
          <cell r="E913">
            <v>11326</v>
          </cell>
          <cell r="F913">
            <v>10160</v>
          </cell>
          <cell r="G913">
            <v>9852</v>
          </cell>
        </row>
        <row r="914">
          <cell r="A914" t="str">
            <v>23CAR02</v>
          </cell>
          <cell r="B914" t="str">
            <v>CAR02</v>
          </cell>
          <cell r="C914">
            <v>23</v>
          </cell>
          <cell r="D914">
            <v>56.55</v>
          </cell>
          <cell r="E914">
            <v>11402</v>
          </cell>
          <cell r="F914">
            <v>10204</v>
          </cell>
          <cell r="G914">
            <v>9872</v>
          </cell>
        </row>
        <row r="915">
          <cell r="A915" t="str">
            <v>24CAR02</v>
          </cell>
          <cell r="B915" t="str">
            <v>CAR02</v>
          </cell>
          <cell r="C915">
            <v>24</v>
          </cell>
          <cell r="D915">
            <v>56.13</v>
          </cell>
          <cell r="E915">
            <v>11429</v>
          </cell>
          <cell r="F915">
            <v>10226</v>
          </cell>
          <cell r="G915">
            <v>9892</v>
          </cell>
        </row>
        <row r="916">
          <cell r="A916" t="str">
            <v>25CAR02</v>
          </cell>
          <cell r="B916" t="str">
            <v>CAR02</v>
          </cell>
          <cell r="C916">
            <v>25</v>
          </cell>
          <cell r="D916">
            <v>55.77</v>
          </cell>
          <cell r="E916">
            <v>11455</v>
          </cell>
          <cell r="F916">
            <v>10248</v>
          </cell>
          <cell r="G916">
            <v>9912</v>
          </cell>
        </row>
        <row r="917">
          <cell r="A917" t="str">
            <v>26CAR02</v>
          </cell>
          <cell r="B917" t="str">
            <v>CAR02</v>
          </cell>
          <cell r="C917">
            <v>26</v>
          </cell>
          <cell r="D917">
            <v>55.39</v>
          </cell>
          <cell r="E917">
            <v>11482</v>
          </cell>
          <cell r="F917">
            <v>10271</v>
          </cell>
          <cell r="G917">
            <v>9933</v>
          </cell>
        </row>
        <row r="918">
          <cell r="A918" t="str">
            <v>27CAR02</v>
          </cell>
          <cell r="B918" t="str">
            <v>CAR02</v>
          </cell>
          <cell r="C918">
            <v>27</v>
          </cell>
          <cell r="D918">
            <v>55.03</v>
          </cell>
          <cell r="E918">
            <v>11503</v>
          </cell>
          <cell r="F918">
            <v>10293</v>
          </cell>
          <cell r="G918">
            <v>9958</v>
          </cell>
        </row>
        <row r="919">
          <cell r="A919" t="str">
            <v>28CAR02</v>
          </cell>
          <cell r="B919" t="str">
            <v>CAR02</v>
          </cell>
          <cell r="C919">
            <v>28</v>
          </cell>
          <cell r="D919">
            <v>54.64</v>
          </cell>
          <cell r="E919">
            <v>11582</v>
          </cell>
          <cell r="F919">
            <v>10338</v>
          </cell>
          <cell r="G919">
            <v>9978</v>
          </cell>
        </row>
        <row r="920">
          <cell r="A920" t="str">
            <v>29CAR02</v>
          </cell>
          <cell r="B920" t="str">
            <v>CAR02</v>
          </cell>
          <cell r="C920">
            <v>29</v>
          </cell>
          <cell r="D920">
            <v>54.29</v>
          </cell>
          <cell r="E920">
            <v>11602</v>
          </cell>
          <cell r="F920">
            <v>10361</v>
          </cell>
          <cell r="G920">
            <v>10004</v>
          </cell>
        </row>
        <row r="921">
          <cell r="A921" t="str">
            <v>30CAR02</v>
          </cell>
          <cell r="B921" t="str">
            <v>CAR02</v>
          </cell>
          <cell r="C921">
            <v>30</v>
          </cell>
          <cell r="D921">
            <v>53.93</v>
          </cell>
          <cell r="E921">
            <v>11675</v>
          </cell>
          <cell r="F921">
            <v>10407</v>
          </cell>
          <cell r="G921">
            <v>10030</v>
          </cell>
        </row>
        <row r="922">
          <cell r="A922" t="str">
            <v>31CAR02</v>
          </cell>
          <cell r="B922" t="str">
            <v>CAR02</v>
          </cell>
          <cell r="C922">
            <v>31</v>
          </cell>
          <cell r="D922">
            <v>53.57</v>
          </cell>
          <cell r="E922">
            <v>11704</v>
          </cell>
          <cell r="F922">
            <v>10430</v>
          </cell>
          <cell r="G922">
            <v>10051</v>
          </cell>
        </row>
        <row r="923">
          <cell r="A923" t="str">
            <v>32CAR02</v>
          </cell>
          <cell r="B923" t="str">
            <v>CAR02</v>
          </cell>
          <cell r="C923">
            <v>32</v>
          </cell>
          <cell r="D923">
            <v>53.22</v>
          </cell>
          <cell r="E923">
            <v>11751</v>
          </cell>
          <cell r="F923">
            <v>10465</v>
          </cell>
          <cell r="G923">
            <v>10077</v>
          </cell>
        </row>
        <row r="924">
          <cell r="A924" t="str">
            <v>33CAR02</v>
          </cell>
          <cell r="B924" t="str">
            <v>CAR02</v>
          </cell>
          <cell r="C924">
            <v>33</v>
          </cell>
          <cell r="D924">
            <v>52.86</v>
          </cell>
          <cell r="E924">
            <v>11799</v>
          </cell>
          <cell r="F924">
            <v>10500</v>
          </cell>
          <cell r="G924">
            <v>10103</v>
          </cell>
        </row>
        <row r="925">
          <cell r="A925" t="str">
            <v>34CAR02</v>
          </cell>
          <cell r="B925" t="str">
            <v>CAR02</v>
          </cell>
          <cell r="C925">
            <v>34</v>
          </cell>
          <cell r="D925">
            <v>52.44</v>
          </cell>
          <cell r="E925">
            <v>11876</v>
          </cell>
          <cell r="F925">
            <v>10547</v>
          </cell>
          <cell r="G925">
            <v>10129</v>
          </cell>
        </row>
        <row r="926">
          <cell r="A926" t="str">
            <v>35CAR02</v>
          </cell>
          <cell r="B926" t="str">
            <v>CAR02</v>
          </cell>
          <cell r="C926">
            <v>35</v>
          </cell>
          <cell r="D926">
            <v>52.09</v>
          </cell>
          <cell r="E926">
            <v>11891</v>
          </cell>
          <cell r="F926">
            <v>10571</v>
          </cell>
          <cell r="G926">
            <v>10161</v>
          </cell>
        </row>
        <row r="927">
          <cell r="A927" t="str">
            <v>36CAR02</v>
          </cell>
          <cell r="B927" t="str">
            <v>CAR02</v>
          </cell>
          <cell r="C927">
            <v>36</v>
          </cell>
          <cell r="D927">
            <v>51.76</v>
          </cell>
          <cell r="E927">
            <v>11915</v>
          </cell>
          <cell r="F927">
            <v>10595</v>
          </cell>
          <cell r="G927">
            <v>10187</v>
          </cell>
        </row>
        <row r="928">
          <cell r="A928" t="str">
            <v>37CAR02</v>
          </cell>
          <cell r="B928" t="str">
            <v>CAR02</v>
          </cell>
          <cell r="C928">
            <v>37</v>
          </cell>
          <cell r="D928">
            <v>51.37</v>
          </cell>
          <cell r="E928">
            <v>11991</v>
          </cell>
          <cell r="F928">
            <v>10643</v>
          </cell>
          <cell r="G928">
            <v>10214</v>
          </cell>
        </row>
        <row r="929">
          <cell r="A929" t="str">
            <v>38CAR02</v>
          </cell>
          <cell r="B929" t="str">
            <v>CAR02</v>
          </cell>
          <cell r="C929">
            <v>38</v>
          </cell>
          <cell r="D929">
            <v>51.02</v>
          </cell>
          <cell r="E929">
            <v>12007</v>
          </cell>
          <cell r="F929">
            <v>10667</v>
          </cell>
          <cell r="G929">
            <v>10247</v>
          </cell>
        </row>
        <row r="930">
          <cell r="A930" t="str">
            <v>39CAR02</v>
          </cell>
          <cell r="B930" t="str">
            <v>CAR02</v>
          </cell>
          <cell r="C930">
            <v>39</v>
          </cell>
          <cell r="D930">
            <v>50.63</v>
          </cell>
          <cell r="E930">
            <v>12087</v>
          </cell>
          <cell r="F930">
            <v>10715</v>
          </cell>
          <cell r="G930">
            <v>10274</v>
          </cell>
        </row>
        <row r="931">
          <cell r="A931" t="str">
            <v>40CAR02</v>
          </cell>
          <cell r="B931" t="str">
            <v>CAR02</v>
          </cell>
          <cell r="C931">
            <v>40</v>
          </cell>
          <cell r="D931">
            <v>50.24</v>
          </cell>
          <cell r="E931">
            <v>12109</v>
          </cell>
          <cell r="F931">
            <v>10740</v>
          </cell>
          <cell r="G931">
            <v>10301</v>
          </cell>
        </row>
        <row r="932">
          <cell r="A932" t="str">
            <v>8CAR03</v>
          </cell>
          <cell r="B932" t="str">
            <v>CAR03</v>
          </cell>
          <cell r="C932">
            <v>8</v>
          </cell>
          <cell r="D932">
            <v>26.41</v>
          </cell>
          <cell r="E932">
            <v>11128</v>
          </cell>
          <cell r="F932">
            <v>9987</v>
          </cell>
          <cell r="G932">
            <v>9468</v>
          </cell>
        </row>
        <row r="933">
          <cell r="A933" t="str">
            <v>9CAR03</v>
          </cell>
          <cell r="B933" t="str">
            <v>CAR03</v>
          </cell>
          <cell r="C933">
            <v>9</v>
          </cell>
          <cell r="D933">
            <v>26.31</v>
          </cell>
          <cell r="E933">
            <v>11152</v>
          </cell>
          <cell r="F933">
            <v>10005</v>
          </cell>
          <cell r="G933">
            <v>9480</v>
          </cell>
        </row>
        <row r="934">
          <cell r="A934" t="str">
            <v>10CAR03</v>
          </cell>
          <cell r="B934" t="str">
            <v>CAR03</v>
          </cell>
          <cell r="C934">
            <v>10</v>
          </cell>
          <cell r="D934">
            <v>26.2</v>
          </cell>
          <cell r="E934">
            <v>11176</v>
          </cell>
          <cell r="F934">
            <v>10023</v>
          </cell>
          <cell r="G934">
            <v>9494</v>
          </cell>
        </row>
        <row r="935">
          <cell r="A935" t="str">
            <v>11CAR03</v>
          </cell>
          <cell r="B935" t="str">
            <v>CAR03</v>
          </cell>
          <cell r="C935">
            <v>11</v>
          </cell>
          <cell r="D935">
            <v>26.09</v>
          </cell>
          <cell r="E935">
            <v>11202</v>
          </cell>
          <cell r="F935">
            <v>10042</v>
          </cell>
          <cell r="G935">
            <v>9508</v>
          </cell>
        </row>
        <row r="936">
          <cell r="A936" t="str">
            <v>12CAR03</v>
          </cell>
          <cell r="B936" t="str">
            <v>CAR03</v>
          </cell>
          <cell r="C936">
            <v>12</v>
          </cell>
          <cell r="D936">
            <v>25.98</v>
          </cell>
          <cell r="E936">
            <v>11226</v>
          </cell>
          <cell r="F936">
            <v>10061</v>
          </cell>
          <cell r="G936">
            <v>9522</v>
          </cell>
        </row>
        <row r="937">
          <cell r="A937" t="str">
            <v>13CAR03</v>
          </cell>
          <cell r="B937" t="str">
            <v>CAR03</v>
          </cell>
          <cell r="C937">
            <v>13</v>
          </cell>
          <cell r="D937">
            <v>25.87</v>
          </cell>
          <cell r="E937">
            <v>11252</v>
          </cell>
          <cell r="F937">
            <v>10080</v>
          </cell>
          <cell r="G937">
            <v>9536</v>
          </cell>
        </row>
        <row r="938">
          <cell r="A938" t="str">
            <v>14CAR03</v>
          </cell>
          <cell r="B938" t="str">
            <v>CAR03</v>
          </cell>
          <cell r="C938">
            <v>14</v>
          </cell>
          <cell r="D938">
            <v>25.75</v>
          </cell>
          <cell r="E938">
            <v>11278</v>
          </cell>
          <cell r="F938">
            <v>10099</v>
          </cell>
          <cell r="G938">
            <v>9550</v>
          </cell>
        </row>
        <row r="939">
          <cell r="A939" t="str">
            <v>15CAR03</v>
          </cell>
          <cell r="B939" t="str">
            <v>CAR03</v>
          </cell>
          <cell r="C939">
            <v>15</v>
          </cell>
          <cell r="D939">
            <v>25.64</v>
          </cell>
          <cell r="E939">
            <v>11303</v>
          </cell>
          <cell r="F939">
            <v>10118</v>
          </cell>
          <cell r="G939">
            <v>9564</v>
          </cell>
        </row>
        <row r="940">
          <cell r="A940" t="str">
            <v>16CAR03</v>
          </cell>
          <cell r="B940" t="str">
            <v>CAR03</v>
          </cell>
          <cell r="C940">
            <v>16</v>
          </cell>
          <cell r="D940">
            <v>25.52</v>
          </cell>
          <cell r="E940">
            <v>11330</v>
          </cell>
          <cell r="F940">
            <v>10138</v>
          </cell>
          <cell r="G940">
            <v>9580</v>
          </cell>
        </row>
        <row r="941">
          <cell r="A941" t="str">
            <v>17CAR03</v>
          </cell>
          <cell r="B941" t="str">
            <v>CAR03</v>
          </cell>
          <cell r="C941">
            <v>17</v>
          </cell>
          <cell r="D941">
            <v>25.41</v>
          </cell>
          <cell r="E941">
            <v>11358</v>
          </cell>
          <cell r="F941">
            <v>10159</v>
          </cell>
          <cell r="G941">
            <v>9595</v>
          </cell>
        </row>
        <row r="942">
          <cell r="A942" t="str">
            <v>18CAR03</v>
          </cell>
          <cell r="B942" t="str">
            <v>CAR03</v>
          </cell>
          <cell r="C942">
            <v>18</v>
          </cell>
          <cell r="D942">
            <v>25.29</v>
          </cell>
          <cell r="E942">
            <v>11384</v>
          </cell>
          <cell r="F942">
            <v>10178</v>
          </cell>
          <cell r="G942">
            <v>9611</v>
          </cell>
        </row>
        <row r="943">
          <cell r="A943" t="str">
            <v>19CAR03</v>
          </cell>
          <cell r="B943" t="str">
            <v>CAR03</v>
          </cell>
          <cell r="C943">
            <v>19</v>
          </cell>
          <cell r="D943">
            <v>25.17</v>
          </cell>
          <cell r="E943">
            <v>11412</v>
          </cell>
          <cell r="F943">
            <v>10199</v>
          </cell>
          <cell r="G943">
            <v>9627</v>
          </cell>
        </row>
        <row r="944">
          <cell r="A944" t="str">
            <v>20CAR03</v>
          </cell>
          <cell r="B944" t="str">
            <v>CAR03</v>
          </cell>
          <cell r="C944">
            <v>20</v>
          </cell>
          <cell r="D944">
            <v>25.05</v>
          </cell>
          <cell r="E944">
            <v>11440</v>
          </cell>
          <cell r="F944">
            <v>10221</v>
          </cell>
          <cell r="G944">
            <v>9644</v>
          </cell>
        </row>
        <row r="945">
          <cell r="A945" t="str">
            <v>21CAR03</v>
          </cell>
          <cell r="B945" t="str">
            <v>CAR03</v>
          </cell>
          <cell r="C945">
            <v>21</v>
          </cell>
          <cell r="D945">
            <v>24.94</v>
          </cell>
          <cell r="E945">
            <v>11469</v>
          </cell>
          <cell r="F945">
            <v>10242</v>
          </cell>
          <cell r="G945">
            <v>9661</v>
          </cell>
        </row>
        <row r="946">
          <cell r="A946" t="str">
            <v>22CAR03</v>
          </cell>
          <cell r="B946" t="str">
            <v>CAR03</v>
          </cell>
          <cell r="C946">
            <v>22</v>
          </cell>
          <cell r="D946">
            <v>24.81</v>
          </cell>
          <cell r="E946">
            <v>11498</v>
          </cell>
          <cell r="F946">
            <v>10265</v>
          </cell>
          <cell r="G946">
            <v>9678</v>
          </cell>
        </row>
        <row r="947">
          <cell r="A947" t="str">
            <v>23CAR03</v>
          </cell>
          <cell r="B947" t="str">
            <v>CAR03</v>
          </cell>
          <cell r="C947">
            <v>23</v>
          </cell>
          <cell r="D947">
            <v>24.69</v>
          </cell>
          <cell r="E947">
            <v>11527</v>
          </cell>
          <cell r="F947">
            <v>10286</v>
          </cell>
          <cell r="G947">
            <v>9695</v>
          </cell>
        </row>
        <row r="948">
          <cell r="A948" t="str">
            <v>24CAR03</v>
          </cell>
          <cell r="B948" t="str">
            <v>CAR03</v>
          </cell>
          <cell r="C948">
            <v>24</v>
          </cell>
          <cell r="D948">
            <v>24.57</v>
          </cell>
          <cell r="E948">
            <v>11557</v>
          </cell>
          <cell r="F948">
            <v>10309</v>
          </cell>
          <cell r="G948">
            <v>9713</v>
          </cell>
        </row>
        <row r="949">
          <cell r="A949" t="str">
            <v>25CAR03</v>
          </cell>
          <cell r="B949" t="str">
            <v>CAR03</v>
          </cell>
          <cell r="C949">
            <v>25</v>
          </cell>
          <cell r="D949">
            <v>24.45</v>
          </cell>
          <cell r="E949">
            <v>11589</v>
          </cell>
          <cell r="F949">
            <v>10332</v>
          </cell>
          <cell r="G949">
            <v>9731</v>
          </cell>
        </row>
        <row r="950">
          <cell r="A950" t="str">
            <v>26CAR03</v>
          </cell>
          <cell r="B950" t="str">
            <v>CAR03</v>
          </cell>
          <cell r="C950">
            <v>26</v>
          </cell>
          <cell r="D950">
            <v>24.32</v>
          </cell>
          <cell r="E950">
            <v>11619</v>
          </cell>
          <cell r="F950">
            <v>10356</v>
          </cell>
          <cell r="G950">
            <v>9749</v>
          </cell>
        </row>
        <row r="951">
          <cell r="A951" t="str">
            <v>27CAR03</v>
          </cell>
          <cell r="B951" t="str">
            <v>CAR03</v>
          </cell>
          <cell r="C951">
            <v>27</v>
          </cell>
          <cell r="D951">
            <v>24.19</v>
          </cell>
          <cell r="E951">
            <v>11651</v>
          </cell>
          <cell r="F951">
            <v>10379</v>
          </cell>
          <cell r="G951">
            <v>9768</v>
          </cell>
        </row>
        <row r="952">
          <cell r="A952" t="str">
            <v>28CAR03</v>
          </cell>
          <cell r="B952" t="str">
            <v>CAR03</v>
          </cell>
          <cell r="C952">
            <v>28</v>
          </cell>
          <cell r="D952">
            <v>24.07</v>
          </cell>
          <cell r="E952">
            <v>11681</v>
          </cell>
          <cell r="F952">
            <v>10402</v>
          </cell>
          <cell r="G952">
            <v>9785</v>
          </cell>
        </row>
        <row r="953">
          <cell r="A953" t="str">
            <v>29CAR03</v>
          </cell>
          <cell r="B953" t="str">
            <v>CAR03</v>
          </cell>
          <cell r="C953">
            <v>29</v>
          </cell>
          <cell r="D953">
            <v>23.94</v>
          </cell>
          <cell r="E953">
            <v>11713</v>
          </cell>
          <cell r="F953">
            <v>10425</v>
          </cell>
          <cell r="G953">
            <v>9804</v>
          </cell>
        </row>
        <row r="954">
          <cell r="A954" t="str">
            <v>30CAR03</v>
          </cell>
          <cell r="B954" t="str">
            <v>CAR03</v>
          </cell>
          <cell r="C954">
            <v>30</v>
          </cell>
          <cell r="D954">
            <v>23.81</v>
          </cell>
          <cell r="E954">
            <v>11746</v>
          </cell>
          <cell r="F954">
            <v>10448</v>
          </cell>
          <cell r="G954">
            <v>9823</v>
          </cell>
        </row>
        <row r="955">
          <cell r="A955" t="str">
            <v>31CAR03</v>
          </cell>
          <cell r="B955" t="str">
            <v>CAR03</v>
          </cell>
          <cell r="C955">
            <v>31</v>
          </cell>
          <cell r="D955">
            <v>23.68</v>
          </cell>
          <cell r="E955">
            <v>11778</v>
          </cell>
          <cell r="F955">
            <v>10473</v>
          </cell>
          <cell r="G955">
            <v>9842</v>
          </cell>
        </row>
        <row r="956">
          <cell r="A956" t="str">
            <v>32CAR03</v>
          </cell>
          <cell r="B956" t="str">
            <v>CAR03</v>
          </cell>
          <cell r="C956">
            <v>32</v>
          </cell>
          <cell r="D956">
            <v>23.55</v>
          </cell>
          <cell r="E956">
            <v>11811</v>
          </cell>
          <cell r="F956">
            <v>10496</v>
          </cell>
          <cell r="G956">
            <v>9861</v>
          </cell>
        </row>
        <row r="957">
          <cell r="A957" t="str">
            <v>33CAR03</v>
          </cell>
          <cell r="B957" t="str">
            <v>CAR03</v>
          </cell>
          <cell r="C957">
            <v>33</v>
          </cell>
          <cell r="D957">
            <v>23.2</v>
          </cell>
          <cell r="E957">
            <v>11883</v>
          </cell>
          <cell r="F957">
            <v>10546</v>
          </cell>
          <cell r="G957">
            <v>9899</v>
          </cell>
        </row>
        <row r="958">
          <cell r="A958" t="str">
            <v>34CAR03</v>
          </cell>
          <cell r="B958" t="str">
            <v>CAR03</v>
          </cell>
          <cell r="C958">
            <v>34</v>
          </cell>
          <cell r="D958">
            <v>22.84</v>
          </cell>
          <cell r="E958">
            <v>11960</v>
          </cell>
          <cell r="F958">
            <v>10600</v>
          </cell>
          <cell r="G958">
            <v>9940</v>
          </cell>
        </row>
        <row r="959">
          <cell r="A959" t="str">
            <v>35CAR03</v>
          </cell>
          <cell r="B959" t="str">
            <v>CAR03</v>
          </cell>
          <cell r="C959">
            <v>35</v>
          </cell>
          <cell r="D959">
            <v>22.49</v>
          </cell>
          <cell r="E959">
            <v>12038</v>
          </cell>
          <cell r="F959">
            <v>10654</v>
          </cell>
          <cell r="G959">
            <v>9981</v>
          </cell>
        </row>
        <row r="960">
          <cell r="A960" t="str">
            <v>36CAR03</v>
          </cell>
          <cell r="B960" t="str">
            <v>CAR03</v>
          </cell>
          <cell r="C960">
            <v>36</v>
          </cell>
          <cell r="D960">
            <v>22.15</v>
          </cell>
          <cell r="E960">
            <v>12114</v>
          </cell>
          <cell r="F960">
            <v>10709</v>
          </cell>
          <cell r="G960">
            <v>10023</v>
          </cell>
        </row>
        <row r="961">
          <cell r="A961" t="str">
            <v>37CAR03</v>
          </cell>
          <cell r="B961" t="str">
            <v>CAR03</v>
          </cell>
          <cell r="C961">
            <v>37</v>
          </cell>
          <cell r="D961">
            <v>21.81</v>
          </cell>
          <cell r="E961">
            <v>12194</v>
          </cell>
          <cell r="F961">
            <v>10765</v>
          </cell>
          <cell r="G961">
            <v>10064</v>
          </cell>
        </row>
        <row r="962">
          <cell r="A962" t="str">
            <v>38CAR03</v>
          </cell>
          <cell r="B962" t="str">
            <v>CAR03</v>
          </cell>
          <cell r="C962">
            <v>38</v>
          </cell>
          <cell r="D962">
            <v>21.47</v>
          </cell>
          <cell r="E962">
            <v>12277</v>
          </cell>
          <cell r="F962">
            <v>10821</v>
          </cell>
          <cell r="G962">
            <v>10107</v>
          </cell>
        </row>
        <row r="963">
          <cell r="A963" t="str">
            <v>39CAR03</v>
          </cell>
          <cell r="B963" t="str">
            <v>CAR03</v>
          </cell>
          <cell r="C963">
            <v>39</v>
          </cell>
          <cell r="D963">
            <v>21.13</v>
          </cell>
          <cell r="E963">
            <v>12360</v>
          </cell>
          <cell r="F963">
            <v>10879</v>
          </cell>
          <cell r="G963">
            <v>10149</v>
          </cell>
        </row>
        <row r="964">
          <cell r="A964" t="str">
            <v>40CAR03</v>
          </cell>
          <cell r="B964" t="str">
            <v>CAR03</v>
          </cell>
          <cell r="C964">
            <v>40</v>
          </cell>
          <cell r="D964">
            <v>20.78</v>
          </cell>
          <cell r="E964">
            <v>12446</v>
          </cell>
          <cell r="F964">
            <v>10939</v>
          </cell>
          <cell r="G964">
            <v>10195</v>
          </cell>
        </row>
        <row r="965">
          <cell r="A965" t="str">
            <v>0VHE01</v>
          </cell>
          <cell r="B965" t="str">
            <v>VHE01</v>
          </cell>
          <cell r="C965">
            <v>0</v>
          </cell>
          <cell r="D965">
            <v>21.05</v>
          </cell>
          <cell r="E965">
            <v>13912</v>
          </cell>
          <cell r="F965">
            <v>11953</v>
          </cell>
          <cell r="G965">
            <v>11078</v>
          </cell>
        </row>
        <row r="966">
          <cell r="A966" t="str">
            <v>1VHE01</v>
          </cell>
          <cell r="B966" t="str">
            <v>VHE01</v>
          </cell>
          <cell r="C966">
            <v>1</v>
          </cell>
          <cell r="D966">
            <v>20.91</v>
          </cell>
          <cell r="E966">
            <v>13949</v>
          </cell>
          <cell r="F966">
            <v>11985</v>
          </cell>
          <cell r="G966">
            <v>11108</v>
          </cell>
        </row>
        <row r="967">
          <cell r="A967" t="str">
            <v>2VHE01</v>
          </cell>
          <cell r="B967" t="str">
            <v>VHE01</v>
          </cell>
          <cell r="C967">
            <v>2</v>
          </cell>
          <cell r="D967">
            <v>20.76</v>
          </cell>
          <cell r="E967">
            <v>13986</v>
          </cell>
          <cell r="F967">
            <v>12016</v>
          </cell>
          <cell r="G967">
            <v>11136</v>
          </cell>
        </row>
        <row r="968">
          <cell r="A968" t="str">
            <v>3VHE01</v>
          </cell>
          <cell r="B968" t="str">
            <v>VHE01</v>
          </cell>
          <cell r="C968">
            <v>3</v>
          </cell>
          <cell r="D968">
            <v>20.61</v>
          </cell>
          <cell r="E968">
            <v>14018</v>
          </cell>
          <cell r="F968">
            <v>12043</v>
          </cell>
          <cell r="G968">
            <v>11162</v>
          </cell>
        </row>
        <row r="969">
          <cell r="A969" t="str">
            <v>4VHE01</v>
          </cell>
          <cell r="B969" t="str">
            <v>VHE01</v>
          </cell>
          <cell r="C969">
            <v>4</v>
          </cell>
          <cell r="D969">
            <v>20.47</v>
          </cell>
          <cell r="E969">
            <v>14050</v>
          </cell>
          <cell r="F969">
            <v>12070</v>
          </cell>
          <cell r="G969">
            <v>11187</v>
          </cell>
        </row>
        <row r="970">
          <cell r="A970" t="str">
            <v>5VHE01</v>
          </cell>
          <cell r="B970" t="str">
            <v>VHE01</v>
          </cell>
          <cell r="C970">
            <v>5</v>
          </cell>
          <cell r="D970">
            <v>20.329999999999998</v>
          </cell>
          <cell r="E970">
            <v>14079</v>
          </cell>
          <cell r="F970">
            <v>12095</v>
          </cell>
          <cell r="G970">
            <v>11210</v>
          </cell>
        </row>
        <row r="971">
          <cell r="A971" t="str">
            <v>6VHE01</v>
          </cell>
          <cell r="B971" t="str">
            <v>VHE01</v>
          </cell>
          <cell r="C971">
            <v>6</v>
          </cell>
          <cell r="D971">
            <v>20.18</v>
          </cell>
          <cell r="E971">
            <v>14138</v>
          </cell>
          <cell r="F971">
            <v>12144</v>
          </cell>
          <cell r="G971">
            <v>11256</v>
          </cell>
        </row>
        <row r="972">
          <cell r="A972" t="str">
            <v>7VHE01</v>
          </cell>
          <cell r="B972" t="str">
            <v>VHE01</v>
          </cell>
          <cell r="C972">
            <v>7</v>
          </cell>
          <cell r="D972">
            <v>20.04</v>
          </cell>
          <cell r="E972">
            <v>14166</v>
          </cell>
          <cell r="F972">
            <v>12169</v>
          </cell>
          <cell r="G972">
            <v>11279</v>
          </cell>
        </row>
        <row r="973">
          <cell r="A973" t="str">
            <v>8VHE01</v>
          </cell>
          <cell r="B973" t="str">
            <v>VHE01</v>
          </cell>
          <cell r="C973">
            <v>8</v>
          </cell>
          <cell r="D973">
            <v>19.850000000000001</v>
          </cell>
          <cell r="E973">
            <v>14181</v>
          </cell>
          <cell r="F973">
            <v>12181</v>
          </cell>
          <cell r="G973">
            <v>11290</v>
          </cell>
        </row>
        <row r="974">
          <cell r="A974" t="str">
            <v>9VHE01</v>
          </cell>
          <cell r="B974" t="str">
            <v>VHE01</v>
          </cell>
          <cell r="C974">
            <v>9</v>
          </cell>
          <cell r="D974">
            <v>19.760000000000002</v>
          </cell>
          <cell r="E974">
            <v>14209</v>
          </cell>
          <cell r="F974">
            <v>12206</v>
          </cell>
          <cell r="G974">
            <v>11313</v>
          </cell>
        </row>
        <row r="975">
          <cell r="A975" t="str">
            <v>10VHE01</v>
          </cell>
          <cell r="B975" t="str">
            <v>VHE01</v>
          </cell>
          <cell r="C975">
            <v>10</v>
          </cell>
          <cell r="D975">
            <v>19.62</v>
          </cell>
          <cell r="E975">
            <v>14224</v>
          </cell>
          <cell r="F975">
            <v>12218</v>
          </cell>
          <cell r="G975">
            <v>11324</v>
          </cell>
        </row>
        <row r="976">
          <cell r="A976" t="str">
            <v>11VHE01</v>
          </cell>
          <cell r="B976" t="str">
            <v>VHE01</v>
          </cell>
          <cell r="C976">
            <v>11</v>
          </cell>
          <cell r="D976">
            <v>19.52</v>
          </cell>
          <cell r="E976">
            <v>14252</v>
          </cell>
          <cell r="F976">
            <v>12243</v>
          </cell>
          <cell r="G976">
            <v>11347</v>
          </cell>
        </row>
        <row r="977">
          <cell r="A977" t="str">
            <v>12VHE01</v>
          </cell>
          <cell r="B977" t="str">
            <v>VHE01</v>
          </cell>
          <cell r="C977">
            <v>12</v>
          </cell>
          <cell r="D977">
            <v>19.43</v>
          </cell>
          <cell r="E977">
            <v>14296</v>
          </cell>
          <cell r="F977">
            <v>12280</v>
          </cell>
          <cell r="G977">
            <v>11382</v>
          </cell>
        </row>
        <row r="978">
          <cell r="A978" t="str">
            <v>13VHE01</v>
          </cell>
          <cell r="B978" t="str">
            <v>VHE01</v>
          </cell>
          <cell r="C978">
            <v>13</v>
          </cell>
          <cell r="D978">
            <v>19.239999999999998</v>
          </cell>
          <cell r="E978">
            <v>14323</v>
          </cell>
          <cell r="F978">
            <v>12305</v>
          </cell>
          <cell r="G978">
            <v>11404</v>
          </cell>
        </row>
        <row r="979">
          <cell r="A979" t="str">
            <v>14VHE01</v>
          </cell>
          <cell r="B979" t="str">
            <v>VHE01</v>
          </cell>
          <cell r="C979">
            <v>14</v>
          </cell>
          <cell r="D979">
            <v>19.100000000000001</v>
          </cell>
          <cell r="E979">
            <v>14339</v>
          </cell>
          <cell r="F979">
            <v>12317</v>
          </cell>
          <cell r="G979">
            <v>11416</v>
          </cell>
        </row>
        <row r="980">
          <cell r="A980" t="str">
            <v>15VHE01</v>
          </cell>
          <cell r="B980" t="str">
            <v>VHE01</v>
          </cell>
          <cell r="C980">
            <v>15</v>
          </cell>
          <cell r="D980">
            <v>18.95</v>
          </cell>
          <cell r="E980">
            <v>14368</v>
          </cell>
          <cell r="F980">
            <v>12342</v>
          </cell>
          <cell r="G980">
            <v>11439</v>
          </cell>
        </row>
        <row r="981">
          <cell r="A981" t="str">
            <v>16VHE01</v>
          </cell>
          <cell r="B981" t="str">
            <v>VHE01</v>
          </cell>
          <cell r="C981">
            <v>16</v>
          </cell>
          <cell r="D981">
            <v>18.8</v>
          </cell>
          <cell r="E981">
            <v>14410</v>
          </cell>
          <cell r="F981">
            <v>12379</v>
          </cell>
          <cell r="G981">
            <v>11473</v>
          </cell>
        </row>
        <row r="982">
          <cell r="A982" t="str">
            <v>17VHE01</v>
          </cell>
          <cell r="B982" t="str">
            <v>VHE01</v>
          </cell>
          <cell r="C982">
            <v>17</v>
          </cell>
          <cell r="D982">
            <v>18.670000000000002</v>
          </cell>
          <cell r="E982">
            <v>14440</v>
          </cell>
          <cell r="F982">
            <v>12404</v>
          </cell>
          <cell r="G982">
            <v>11496</v>
          </cell>
        </row>
        <row r="983">
          <cell r="A983" t="str">
            <v>18VHE01</v>
          </cell>
          <cell r="B983" t="str">
            <v>VHE01</v>
          </cell>
          <cell r="C983">
            <v>18</v>
          </cell>
          <cell r="D983">
            <v>18.52</v>
          </cell>
          <cell r="E983">
            <v>14467</v>
          </cell>
          <cell r="F983">
            <v>12428</v>
          </cell>
          <cell r="G983">
            <v>11519</v>
          </cell>
        </row>
        <row r="984">
          <cell r="A984" t="str">
            <v>19VHE01</v>
          </cell>
          <cell r="B984" t="str">
            <v>VHE01</v>
          </cell>
          <cell r="C984">
            <v>19</v>
          </cell>
          <cell r="D984">
            <v>18.38</v>
          </cell>
          <cell r="E984">
            <v>14498</v>
          </cell>
          <cell r="F984">
            <v>12453</v>
          </cell>
          <cell r="G984">
            <v>11542</v>
          </cell>
        </row>
        <row r="985">
          <cell r="A985" t="str">
            <v>20VHE01</v>
          </cell>
          <cell r="B985" t="str">
            <v>VHE01</v>
          </cell>
          <cell r="C985">
            <v>20</v>
          </cell>
          <cell r="D985">
            <v>18.190000000000001</v>
          </cell>
          <cell r="E985">
            <v>14540</v>
          </cell>
          <cell r="F985">
            <v>12490</v>
          </cell>
          <cell r="G985">
            <v>11576</v>
          </cell>
        </row>
        <row r="986">
          <cell r="A986" t="str">
            <v>21VHE01</v>
          </cell>
          <cell r="B986" t="str">
            <v>VHE01</v>
          </cell>
          <cell r="C986">
            <v>21</v>
          </cell>
          <cell r="D986">
            <v>18.04</v>
          </cell>
          <cell r="E986">
            <v>14585</v>
          </cell>
          <cell r="F986">
            <v>12527</v>
          </cell>
          <cell r="G986">
            <v>11610</v>
          </cell>
        </row>
        <row r="987">
          <cell r="A987" t="str">
            <v>22VHE01</v>
          </cell>
          <cell r="B987" t="str">
            <v>VHE01</v>
          </cell>
          <cell r="C987">
            <v>22</v>
          </cell>
          <cell r="D987">
            <v>17.97</v>
          </cell>
          <cell r="E987">
            <v>14626</v>
          </cell>
          <cell r="F987">
            <v>12564</v>
          </cell>
          <cell r="G987">
            <v>11645</v>
          </cell>
        </row>
        <row r="988">
          <cell r="A988" t="str">
            <v>23VHE01</v>
          </cell>
          <cell r="B988" t="str">
            <v>VHE01</v>
          </cell>
          <cell r="C988">
            <v>23</v>
          </cell>
          <cell r="D988">
            <v>17.760000000000002</v>
          </cell>
          <cell r="E988">
            <v>14655</v>
          </cell>
          <cell r="F988">
            <v>12589</v>
          </cell>
          <cell r="G988">
            <v>11667</v>
          </cell>
        </row>
        <row r="989">
          <cell r="A989" t="str">
            <v>24VHE01</v>
          </cell>
          <cell r="B989" t="str">
            <v>VHE01</v>
          </cell>
          <cell r="C989">
            <v>24</v>
          </cell>
          <cell r="D989">
            <v>17.63</v>
          </cell>
          <cell r="E989">
            <v>14685</v>
          </cell>
          <cell r="F989">
            <v>12613</v>
          </cell>
          <cell r="G989">
            <v>11690</v>
          </cell>
        </row>
        <row r="990">
          <cell r="A990" t="str">
            <v>25VHE01</v>
          </cell>
          <cell r="B990" t="str">
            <v>VHE01</v>
          </cell>
          <cell r="C990">
            <v>25</v>
          </cell>
          <cell r="D990">
            <v>17.53</v>
          </cell>
          <cell r="E990">
            <v>14727</v>
          </cell>
          <cell r="F990">
            <v>12650</v>
          </cell>
          <cell r="G990">
            <v>11725</v>
          </cell>
        </row>
        <row r="991">
          <cell r="A991" t="str">
            <v>26VHE01</v>
          </cell>
          <cell r="B991" t="str">
            <v>VHE01</v>
          </cell>
          <cell r="C991">
            <v>26</v>
          </cell>
          <cell r="D991">
            <v>17.34</v>
          </cell>
          <cell r="E991">
            <v>14757</v>
          </cell>
          <cell r="F991">
            <v>12675</v>
          </cell>
          <cell r="G991">
            <v>11748</v>
          </cell>
        </row>
        <row r="992">
          <cell r="A992" t="str">
            <v>27VHE01</v>
          </cell>
          <cell r="B992" t="str">
            <v>VHE01</v>
          </cell>
          <cell r="C992">
            <v>27</v>
          </cell>
          <cell r="D992">
            <v>17.28</v>
          </cell>
          <cell r="E992">
            <v>14786</v>
          </cell>
          <cell r="F992">
            <v>12700</v>
          </cell>
          <cell r="G992">
            <v>11770</v>
          </cell>
        </row>
        <row r="993">
          <cell r="A993" t="str">
            <v>28VHE01</v>
          </cell>
          <cell r="B993" t="str">
            <v>VHE01</v>
          </cell>
          <cell r="C993">
            <v>28</v>
          </cell>
          <cell r="D993">
            <v>17.100000000000001</v>
          </cell>
          <cell r="E993">
            <v>14799</v>
          </cell>
          <cell r="F993">
            <v>12712</v>
          </cell>
          <cell r="G993">
            <v>11782</v>
          </cell>
        </row>
        <row r="994">
          <cell r="A994" t="str">
            <v>29VHE01</v>
          </cell>
          <cell r="B994" t="str">
            <v>VHE01</v>
          </cell>
          <cell r="C994">
            <v>29</v>
          </cell>
          <cell r="D994">
            <v>17.02</v>
          </cell>
          <cell r="E994">
            <v>14827</v>
          </cell>
          <cell r="F994">
            <v>12737</v>
          </cell>
          <cell r="G994">
            <v>11805</v>
          </cell>
        </row>
        <row r="995">
          <cell r="A995" t="str">
            <v>30VHE01</v>
          </cell>
          <cell r="B995" t="str">
            <v>VHE01</v>
          </cell>
          <cell r="C995">
            <v>30</v>
          </cell>
          <cell r="D995">
            <v>16.809999999999999</v>
          </cell>
          <cell r="E995">
            <v>14871</v>
          </cell>
          <cell r="F995">
            <v>12774</v>
          </cell>
          <cell r="G995">
            <v>11839</v>
          </cell>
        </row>
        <row r="996">
          <cell r="A996" t="str">
            <v>31VHE01</v>
          </cell>
          <cell r="B996" t="str">
            <v>VHE01</v>
          </cell>
          <cell r="C996">
            <v>31</v>
          </cell>
          <cell r="D996">
            <v>16.72</v>
          </cell>
          <cell r="E996">
            <v>14899</v>
          </cell>
          <cell r="F996">
            <v>12799</v>
          </cell>
          <cell r="G996">
            <v>11862</v>
          </cell>
        </row>
        <row r="997">
          <cell r="A997" t="str">
            <v>32VHE01</v>
          </cell>
          <cell r="B997" t="str">
            <v>VHE01</v>
          </cell>
          <cell r="C997">
            <v>32</v>
          </cell>
          <cell r="D997">
            <v>16.579999999999998</v>
          </cell>
          <cell r="E997">
            <v>14957</v>
          </cell>
          <cell r="F997">
            <v>12848</v>
          </cell>
          <cell r="G997">
            <v>11908</v>
          </cell>
        </row>
        <row r="998">
          <cell r="A998" t="str">
            <v>33VHE01</v>
          </cell>
          <cell r="B998" t="str">
            <v>VHE01</v>
          </cell>
          <cell r="C998">
            <v>33</v>
          </cell>
          <cell r="D998">
            <v>16.43</v>
          </cell>
          <cell r="E998">
            <v>15014</v>
          </cell>
          <cell r="F998">
            <v>12897</v>
          </cell>
          <cell r="G998">
            <v>11953</v>
          </cell>
        </row>
        <row r="999">
          <cell r="A999" t="str">
            <v>34VHE01</v>
          </cell>
          <cell r="B999" t="str">
            <v>VHE01</v>
          </cell>
          <cell r="C999">
            <v>34</v>
          </cell>
          <cell r="D999">
            <v>16.239999999999998</v>
          </cell>
          <cell r="E999">
            <v>15057</v>
          </cell>
          <cell r="F999">
            <v>12934</v>
          </cell>
          <cell r="G999">
            <v>11988</v>
          </cell>
        </row>
        <row r="1000">
          <cell r="A1000" t="str">
            <v>35VHE01</v>
          </cell>
          <cell r="B1000" t="str">
            <v>VHE01</v>
          </cell>
          <cell r="C1000">
            <v>35</v>
          </cell>
          <cell r="D1000">
            <v>16.13</v>
          </cell>
          <cell r="E1000">
            <v>15086</v>
          </cell>
          <cell r="F1000">
            <v>12959</v>
          </cell>
          <cell r="G1000">
            <v>12011</v>
          </cell>
        </row>
        <row r="1001">
          <cell r="A1001" t="str">
            <v>0VHE02</v>
          </cell>
          <cell r="B1001" t="str">
            <v>VHE02</v>
          </cell>
          <cell r="C1001">
            <v>0</v>
          </cell>
          <cell r="D1001">
            <v>21.53</v>
          </cell>
          <cell r="E1001">
            <v>13621</v>
          </cell>
          <cell r="F1001">
            <v>11854</v>
          </cell>
          <cell r="G1001">
            <v>11128</v>
          </cell>
        </row>
        <row r="1002">
          <cell r="A1002" t="str">
            <v>1VHE02</v>
          </cell>
          <cell r="B1002" t="str">
            <v>VHE02</v>
          </cell>
          <cell r="C1002">
            <v>1</v>
          </cell>
          <cell r="D1002">
            <v>21.38</v>
          </cell>
          <cell r="E1002">
            <v>13653</v>
          </cell>
          <cell r="F1002">
            <v>11881</v>
          </cell>
          <cell r="G1002">
            <v>11153</v>
          </cell>
        </row>
        <row r="1003">
          <cell r="A1003" t="str">
            <v>2VHE02</v>
          </cell>
          <cell r="B1003" t="str">
            <v>VHE02</v>
          </cell>
          <cell r="C1003">
            <v>2</v>
          </cell>
          <cell r="D1003">
            <v>21.23</v>
          </cell>
          <cell r="E1003">
            <v>13684</v>
          </cell>
          <cell r="F1003">
            <v>11909</v>
          </cell>
          <cell r="G1003">
            <v>11178</v>
          </cell>
        </row>
        <row r="1004">
          <cell r="A1004" t="str">
            <v>3VHE02</v>
          </cell>
          <cell r="B1004" t="str">
            <v>VHE02</v>
          </cell>
          <cell r="C1004">
            <v>3</v>
          </cell>
          <cell r="D1004">
            <v>21.08</v>
          </cell>
          <cell r="E1004">
            <v>13716</v>
          </cell>
          <cell r="F1004">
            <v>11935</v>
          </cell>
          <cell r="G1004">
            <v>11204</v>
          </cell>
        </row>
        <row r="1005">
          <cell r="A1005" t="str">
            <v>4VHE02</v>
          </cell>
          <cell r="B1005" t="str">
            <v>VHE02</v>
          </cell>
          <cell r="C1005">
            <v>4</v>
          </cell>
          <cell r="D1005">
            <v>20.93</v>
          </cell>
          <cell r="E1005">
            <v>13744</v>
          </cell>
          <cell r="F1005">
            <v>11960</v>
          </cell>
          <cell r="G1005">
            <v>11227</v>
          </cell>
        </row>
        <row r="1006">
          <cell r="A1006" t="str">
            <v>5VHE02</v>
          </cell>
          <cell r="B1006" t="str">
            <v>VHE02</v>
          </cell>
          <cell r="C1006">
            <v>5</v>
          </cell>
          <cell r="D1006">
            <v>20.77</v>
          </cell>
          <cell r="E1006">
            <v>13772</v>
          </cell>
          <cell r="F1006">
            <v>11984</v>
          </cell>
          <cell r="G1006">
            <v>11250</v>
          </cell>
        </row>
        <row r="1007">
          <cell r="A1007" t="str">
            <v>6VHE02</v>
          </cell>
          <cell r="B1007" t="str">
            <v>VHE02</v>
          </cell>
          <cell r="C1007">
            <v>6</v>
          </cell>
          <cell r="D1007">
            <v>20.61</v>
          </cell>
          <cell r="E1007">
            <v>13809</v>
          </cell>
          <cell r="F1007">
            <v>12015</v>
          </cell>
          <cell r="G1007">
            <v>11278</v>
          </cell>
        </row>
        <row r="1008">
          <cell r="A1008" t="str">
            <v>7VHE02</v>
          </cell>
          <cell r="B1008" t="str">
            <v>VHE02</v>
          </cell>
          <cell r="C1008">
            <v>7</v>
          </cell>
          <cell r="D1008">
            <v>20.47</v>
          </cell>
          <cell r="E1008">
            <v>13844</v>
          </cell>
          <cell r="F1008">
            <v>12046</v>
          </cell>
          <cell r="G1008">
            <v>11307</v>
          </cell>
        </row>
        <row r="1009">
          <cell r="A1009" t="str">
            <v>8VHE02</v>
          </cell>
          <cell r="B1009" t="str">
            <v>VHE02</v>
          </cell>
          <cell r="C1009">
            <v>8</v>
          </cell>
          <cell r="D1009">
            <v>20.32</v>
          </cell>
          <cell r="E1009">
            <v>13873</v>
          </cell>
          <cell r="F1009">
            <v>12070</v>
          </cell>
          <cell r="G1009">
            <v>11330</v>
          </cell>
        </row>
        <row r="1010">
          <cell r="A1010" t="str">
            <v>9VHE02</v>
          </cell>
          <cell r="B1010" t="str">
            <v>VHE02</v>
          </cell>
          <cell r="C1010">
            <v>9</v>
          </cell>
          <cell r="D1010">
            <v>20.190000000000001</v>
          </cell>
          <cell r="E1010">
            <v>13885</v>
          </cell>
          <cell r="F1010">
            <v>12082</v>
          </cell>
          <cell r="G1010">
            <v>11341</v>
          </cell>
        </row>
        <row r="1011">
          <cell r="A1011" t="str">
            <v>10VHE02</v>
          </cell>
          <cell r="B1011" t="str">
            <v>VHE02</v>
          </cell>
          <cell r="C1011">
            <v>10</v>
          </cell>
          <cell r="D1011">
            <v>19.96</v>
          </cell>
          <cell r="E1011">
            <v>13914</v>
          </cell>
          <cell r="F1011">
            <v>12107</v>
          </cell>
          <cell r="G1011">
            <v>11364</v>
          </cell>
        </row>
        <row r="1012">
          <cell r="A1012" t="str">
            <v>11VHE02</v>
          </cell>
          <cell r="B1012" t="str">
            <v>VHE02</v>
          </cell>
          <cell r="C1012">
            <v>11</v>
          </cell>
          <cell r="D1012">
            <v>19.84</v>
          </cell>
          <cell r="E1012">
            <v>13942</v>
          </cell>
          <cell r="F1012">
            <v>12131</v>
          </cell>
          <cell r="G1012">
            <v>11387</v>
          </cell>
        </row>
        <row r="1013">
          <cell r="A1013" t="str">
            <v>12VHE02</v>
          </cell>
          <cell r="B1013" t="str">
            <v>VHE02</v>
          </cell>
          <cell r="C1013">
            <v>12</v>
          </cell>
          <cell r="D1013">
            <v>19.75</v>
          </cell>
          <cell r="E1013">
            <v>13971</v>
          </cell>
          <cell r="F1013">
            <v>12156</v>
          </cell>
          <cell r="G1013">
            <v>11410</v>
          </cell>
        </row>
        <row r="1014">
          <cell r="A1014" t="str">
            <v>13VHE02</v>
          </cell>
          <cell r="B1014" t="str">
            <v>VHE02</v>
          </cell>
          <cell r="C1014">
            <v>13</v>
          </cell>
          <cell r="D1014">
            <v>19.59</v>
          </cell>
          <cell r="E1014">
            <v>13997</v>
          </cell>
          <cell r="F1014">
            <v>12180</v>
          </cell>
          <cell r="G1014">
            <v>11433</v>
          </cell>
        </row>
        <row r="1015">
          <cell r="A1015" t="str">
            <v>14VHE02</v>
          </cell>
          <cell r="B1015" t="str">
            <v>VHE02</v>
          </cell>
          <cell r="C1015">
            <v>14</v>
          </cell>
          <cell r="D1015">
            <v>19.420000000000002</v>
          </cell>
          <cell r="E1015">
            <v>14027</v>
          </cell>
          <cell r="F1015">
            <v>12204</v>
          </cell>
          <cell r="G1015">
            <v>11456</v>
          </cell>
        </row>
        <row r="1016">
          <cell r="A1016" t="str">
            <v>15VHE02</v>
          </cell>
          <cell r="B1016" t="str">
            <v>VHE02</v>
          </cell>
          <cell r="C1016">
            <v>15</v>
          </cell>
          <cell r="D1016">
            <v>19.27</v>
          </cell>
          <cell r="E1016">
            <v>14055</v>
          </cell>
          <cell r="F1016">
            <v>12229</v>
          </cell>
          <cell r="G1016">
            <v>11479</v>
          </cell>
        </row>
        <row r="1017">
          <cell r="A1017" t="str">
            <v>16VHE02</v>
          </cell>
          <cell r="B1017" t="str">
            <v>VHE02</v>
          </cell>
          <cell r="C1017">
            <v>16</v>
          </cell>
          <cell r="D1017">
            <v>19.07</v>
          </cell>
          <cell r="E1017">
            <v>14082</v>
          </cell>
          <cell r="F1017">
            <v>12253</v>
          </cell>
          <cell r="G1017">
            <v>11502</v>
          </cell>
        </row>
        <row r="1018">
          <cell r="A1018" t="str">
            <v>17VHE02</v>
          </cell>
          <cell r="B1018" t="str">
            <v>VHE02</v>
          </cell>
          <cell r="C1018">
            <v>17</v>
          </cell>
          <cell r="D1018">
            <v>18.98</v>
          </cell>
          <cell r="E1018">
            <v>14126</v>
          </cell>
          <cell r="F1018">
            <v>12290</v>
          </cell>
          <cell r="G1018">
            <v>11537</v>
          </cell>
        </row>
        <row r="1019">
          <cell r="A1019" t="str">
            <v>18VHE02</v>
          </cell>
          <cell r="B1019" t="str">
            <v>VHE02</v>
          </cell>
          <cell r="C1019">
            <v>18</v>
          </cell>
          <cell r="D1019">
            <v>18.809999999999999</v>
          </cell>
          <cell r="E1019">
            <v>14152</v>
          </cell>
          <cell r="F1019">
            <v>12315</v>
          </cell>
          <cell r="G1019">
            <v>11560</v>
          </cell>
        </row>
        <row r="1020">
          <cell r="A1020" t="str">
            <v>19VHE02</v>
          </cell>
          <cell r="B1020" t="str">
            <v>VHE02</v>
          </cell>
          <cell r="C1020">
            <v>19</v>
          </cell>
          <cell r="D1020">
            <v>18.63</v>
          </cell>
          <cell r="E1020">
            <v>14182</v>
          </cell>
          <cell r="F1020">
            <v>12339</v>
          </cell>
          <cell r="G1020">
            <v>11583</v>
          </cell>
        </row>
        <row r="1021">
          <cell r="A1021" t="str">
            <v>20VHE02</v>
          </cell>
          <cell r="B1021" t="str">
            <v>VHE02</v>
          </cell>
          <cell r="C1021">
            <v>20</v>
          </cell>
          <cell r="D1021">
            <v>18.53</v>
          </cell>
          <cell r="E1021">
            <v>14224</v>
          </cell>
          <cell r="F1021">
            <v>12376</v>
          </cell>
          <cell r="G1021">
            <v>11617</v>
          </cell>
        </row>
        <row r="1022">
          <cell r="A1022" t="str">
            <v>21VHE02</v>
          </cell>
          <cell r="B1022" t="str">
            <v>VHE02</v>
          </cell>
          <cell r="C1022">
            <v>21</v>
          </cell>
          <cell r="D1022">
            <v>18.34</v>
          </cell>
          <cell r="E1022">
            <v>14240</v>
          </cell>
          <cell r="F1022">
            <v>12388</v>
          </cell>
          <cell r="G1022">
            <v>11628</v>
          </cell>
        </row>
        <row r="1023">
          <cell r="A1023" t="str">
            <v>22VHE02</v>
          </cell>
          <cell r="B1023" t="str">
            <v>VHE02</v>
          </cell>
          <cell r="C1023">
            <v>22</v>
          </cell>
          <cell r="D1023">
            <v>18.22</v>
          </cell>
          <cell r="E1023">
            <v>14265</v>
          </cell>
          <cell r="F1023">
            <v>12412</v>
          </cell>
          <cell r="G1023">
            <v>11651</v>
          </cell>
        </row>
        <row r="1024">
          <cell r="A1024" t="str">
            <v>23VHE02</v>
          </cell>
          <cell r="B1024" t="str">
            <v>VHE02</v>
          </cell>
          <cell r="C1024">
            <v>23</v>
          </cell>
          <cell r="D1024">
            <v>18.09</v>
          </cell>
          <cell r="E1024">
            <v>14308</v>
          </cell>
          <cell r="F1024">
            <v>12449</v>
          </cell>
          <cell r="G1024">
            <v>11686</v>
          </cell>
        </row>
        <row r="1025">
          <cell r="A1025" t="str">
            <v>24VHE02</v>
          </cell>
          <cell r="B1025" t="str">
            <v>VHE02</v>
          </cell>
          <cell r="C1025">
            <v>24</v>
          </cell>
          <cell r="D1025">
            <v>18.010000000000002</v>
          </cell>
          <cell r="E1025">
            <v>14337</v>
          </cell>
          <cell r="F1025">
            <v>12474</v>
          </cell>
          <cell r="G1025">
            <v>11709</v>
          </cell>
        </row>
        <row r="1026">
          <cell r="A1026" t="str">
            <v>25VHE02</v>
          </cell>
          <cell r="B1026" t="str">
            <v>VHE02</v>
          </cell>
          <cell r="C1026">
            <v>25</v>
          </cell>
          <cell r="D1026">
            <v>17.82</v>
          </cell>
          <cell r="E1026">
            <v>14371</v>
          </cell>
          <cell r="F1026">
            <v>12504</v>
          </cell>
          <cell r="G1026">
            <v>11738</v>
          </cell>
        </row>
        <row r="1027">
          <cell r="A1027" t="str">
            <v>26VHE02</v>
          </cell>
          <cell r="B1027" t="str">
            <v>VHE02</v>
          </cell>
          <cell r="C1027">
            <v>26</v>
          </cell>
          <cell r="D1027">
            <v>17.63</v>
          </cell>
          <cell r="E1027">
            <v>14394</v>
          </cell>
          <cell r="F1027">
            <v>12522</v>
          </cell>
          <cell r="G1027">
            <v>11755</v>
          </cell>
        </row>
        <row r="1028">
          <cell r="A1028" t="str">
            <v>27VHE02</v>
          </cell>
          <cell r="B1028" t="str">
            <v>VHE02</v>
          </cell>
          <cell r="C1028">
            <v>27</v>
          </cell>
          <cell r="D1028">
            <v>17.53</v>
          </cell>
          <cell r="E1028">
            <v>14436</v>
          </cell>
          <cell r="F1028">
            <v>12559</v>
          </cell>
          <cell r="G1028">
            <v>11789</v>
          </cell>
        </row>
        <row r="1029">
          <cell r="A1029" t="str">
            <v>28VHE02</v>
          </cell>
          <cell r="B1029" t="str">
            <v>VHE02</v>
          </cell>
          <cell r="C1029">
            <v>28</v>
          </cell>
          <cell r="D1029">
            <v>17.34</v>
          </cell>
          <cell r="E1029">
            <v>14477</v>
          </cell>
          <cell r="F1029">
            <v>12596</v>
          </cell>
          <cell r="G1029">
            <v>11824</v>
          </cell>
        </row>
        <row r="1030">
          <cell r="A1030" t="str">
            <v>29VHE02</v>
          </cell>
          <cell r="B1030" t="str">
            <v>VHE02</v>
          </cell>
          <cell r="C1030">
            <v>29</v>
          </cell>
          <cell r="D1030">
            <v>17.239999999999998</v>
          </cell>
          <cell r="E1030">
            <v>14505</v>
          </cell>
          <cell r="F1030">
            <v>12620</v>
          </cell>
          <cell r="G1030">
            <v>11847</v>
          </cell>
        </row>
        <row r="1031">
          <cell r="A1031" t="str">
            <v>30VHE02</v>
          </cell>
          <cell r="B1031" t="str">
            <v>VHE02</v>
          </cell>
          <cell r="C1031">
            <v>30</v>
          </cell>
          <cell r="D1031">
            <v>17.07</v>
          </cell>
          <cell r="E1031">
            <v>14547</v>
          </cell>
          <cell r="F1031">
            <v>12657</v>
          </cell>
          <cell r="G1031">
            <v>11881</v>
          </cell>
        </row>
        <row r="1032">
          <cell r="A1032" t="str">
            <v>31VHE02</v>
          </cell>
          <cell r="B1032" t="str">
            <v>VHE02</v>
          </cell>
          <cell r="C1032">
            <v>31</v>
          </cell>
          <cell r="D1032">
            <v>16.91</v>
          </cell>
          <cell r="E1032">
            <v>14575</v>
          </cell>
          <cell r="F1032">
            <v>12681</v>
          </cell>
          <cell r="G1032">
            <v>11904</v>
          </cell>
        </row>
        <row r="1033">
          <cell r="A1033" t="str">
            <v>32VHE02</v>
          </cell>
          <cell r="B1033" t="str">
            <v>VHE02</v>
          </cell>
          <cell r="C1033">
            <v>32</v>
          </cell>
          <cell r="D1033">
            <v>16.809999999999999</v>
          </cell>
          <cell r="E1033">
            <v>14603</v>
          </cell>
          <cell r="F1033">
            <v>12706</v>
          </cell>
          <cell r="G1033">
            <v>11927</v>
          </cell>
        </row>
        <row r="1034">
          <cell r="A1034" t="str">
            <v>33VHE02</v>
          </cell>
          <cell r="B1034" t="str">
            <v>VHE02</v>
          </cell>
          <cell r="C1034">
            <v>33</v>
          </cell>
          <cell r="D1034">
            <v>16.68</v>
          </cell>
          <cell r="E1034">
            <v>14645</v>
          </cell>
          <cell r="F1034">
            <v>12743</v>
          </cell>
          <cell r="G1034">
            <v>11961</v>
          </cell>
        </row>
        <row r="1035">
          <cell r="A1035" t="str">
            <v>34VHE02</v>
          </cell>
          <cell r="B1035" t="str">
            <v>VHE02</v>
          </cell>
          <cell r="C1035">
            <v>34</v>
          </cell>
          <cell r="D1035">
            <v>16.57</v>
          </cell>
          <cell r="E1035">
            <v>14687</v>
          </cell>
          <cell r="F1035">
            <v>12779</v>
          </cell>
          <cell r="G1035">
            <v>11996</v>
          </cell>
        </row>
        <row r="1036">
          <cell r="A1036" t="str">
            <v>35VHE02</v>
          </cell>
          <cell r="B1036" t="str">
            <v>VHE02</v>
          </cell>
          <cell r="C1036">
            <v>35</v>
          </cell>
          <cell r="D1036">
            <v>16.45</v>
          </cell>
          <cell r="E1036">
            <v>14715</v>
          </cell>
          <cell r="F1036">
            <v>12804</v>
          </cell>
          <cell r="G1036">
            <v>12019</v>
          </cell>
        </row>
        <row r="1037">
          <cell r="A1037" t="str">
            <v>5VHE3</v>
          </cell>
          <cell r="B1037" t="str">
            <v>VHE03</v>
          </cell>
          <cell r="C1037">
            <v>0</v>
          </cell>
          <cell r="D1037">
            <v>20.96</v>
          </cell>
          <cell r="E1037">
            <v>14259</v>
          </cell>
          <cell r="F1037">
            <v>12065</v>
          </cell>
          <cell r="G1037">
            <v>11008</v>
          </cell>
        </row>
        <row r="1038">
          <cell r="A1038" t="str">
            <v>5VHE3</v>
          </cell>
          <cell r="B1038" t="str">
            <v>VHE03</v>
          </cell>
          <cell r="C1038">
            <v>1</v>
          </cell>
          <cell r="D1038">
            <v>20.82</v>
          </cell>
          <cell r="E1038">
            <v>14292</v>
          </cell>
          <cell r="F1038">
            <v>12092</v>
          </cell>
          <cell r="G1038">
            <v>11033</v>
          </cell>
        </row>
        <row r="1039">
          <cell r="A1039" t="str">
            <v>5VHE3</v>
          </cell>
          <cell r="B1039" t="str">
            <v>VHE03</v>
          </cell>
          <cell r="C1039">
            <v>2</v>
          </cell>
          <cell r="D1039">
            <v>20.67</v>
          </cell>
          <cell r="E1039">
            <v>14325</v>
          </cell>
          <cell r="F1039">
            <v>12120</v>
          </cell>
          <cell r="G1039">
            <v>11058</v>
          </cell>
        </row>
        <row r="1040">
          <cell r="A1040" t="str">
            <v>5VHE3</v>
          </cell>
          <cell r="B1040" t="str">
            <v>VHE03</v>
          </cell>
          <cell r="C1040">
            <v>3</v>
          </cell>
          <cell r="D1040">
            <v>20.52</v>
          </cell>
          <cell r="E1040">
            <v>14358</v>
          </cell>
          <cell r="F1040">
            <v>12147</v>
          </cell>
          <cell r="G1040">
            <v>11083</v>
          </cell>
        </row>
        <row r="1041">
          <cell r="A1041" t="str">
            <v>5VHE3</v>
          </cell>
          <cell r="B1041" t="str">
            <v>VHE03</v>
          </cell>
          <cell r="C1041">
            <v>4</v>
          </cell>
          <cell r="D1041">
            <v>20.38</v>
          </cell>
          <cell r="E1041">
            <v>14388</v>
          </cell>
          <cell r="F1041">
            <v>12172</v>
          </cell>
          <cell r="G1041">
            <v>11106</v>
          </cell>
        </row>
        <row r="1042">
          <cell r="A1042" t="str">
            <v>5VHE3</v>
          </cell>
          <cell r="B1042" t="str">
            <v>VHE03</v>
          </cell>
          <cell r="C1042">
            <v>5</v>
          </cell>
          <cell r="D1042">
            <v>20.22</v>
          </cell>
          <cell r="E1042">
            <v>14417</v>
          </cell>
          <cell r="F1042">
            <v>12197</v>
          </cell>
          <cell r="G1042">
            <v>11129</v>
          </cell>
        </row>
        <row r="1043">
          <cell r="A1043" t="str">
            <v>6VHE03</v>
          </cell>
          <cell r="B1043" t="str">
            <v>VHE03</v>
          </cell>
          <cell r="C1043">
            <v>6</v>
          </cell>
          <cell r="D1043">
            <v>20.07</v>
          </cell>
          <cell r="E1043">
            <v>14456</v>
          </cell>
          <cell r="F1043">
            <v>12228</v>
          </cell>
          <cell r="G1043">
            <v>11157</v>
          </cell>
        </row>
        <row r="1044">
          <cell r="A1044" t="str">
            <v>7VHE03</v>
          </cell>
          <cell r="B1044" t="str">
            <v>VHE03</v>
          </cell>
          <cell r="C1044">
            <v>7</v>
          </cell>
          <cell r="D1044">
            <v>19.93</v>
          </cell>
          <cell r="E1044">
            <v>14492</v>
          </cell>
          <cell r="F1044">
            <v>12259</v>
          </cell>
          <cell r="G1044">
            <v>11185</v>
          </cell>
        </row>
        <row r="1045">
          <cell r="A1045" t="str">
            <v>8VHE03</v>
          </cell>
          <cell r="B1045" t="str">
            <v>VHE03</v>
          </cell>
          <cell r="C1045">
            <v>8</v>
          </cell>
          <cell r="D1045">
            <v>19.79</v>
          </cell>
          <cell r="E1045">
            <v>14522</v>
          </cell>
          <cell r="F1045">
            <v>12284</v>
          </cell>
          <cell r="G1045">
            <v>11208</v>
          </cell>
        </row>
        <row r="1046">
          <cell r="A1046" t="str">
            <v>9VHE03</v>
          </cell>
          <cell r="B1046" t="str">
            <v>VHE03</v>
          </cell>
          <cell r="C1046">
            <v>9</v>
          </cell>
          <cell r="D1046">
            <v>19.66</v>
          </cell>
          <cell r="E1046">
            <v>14536</v>
          </cell>
          <cell r="F1046">
            <v>12297</v>
          </cell>
          <cell r="G1046">
            <v>11219</v>
          </cell>
        </row>
        <row r="1047">
          <cell r="A1047" t="str">
            <v>10VHE03</v>
          </cell>
          <cell r="B1047" t="str">
            <v>VHE03</v>
          </cell>
          <cell r="C1047">
            <v>10</v>
          </cell>
          <cell r="D1047">
            <v>19.43</v>
          </cell>
          <cell r="E1047">
            <v>14566</v>
          </cell>
          <cell r="F1047">
            <v>12322</v>
          </cell>
          <cell r="G1047">
            <v>11242</v>
          </cell>
        </row>
        <row r="1048">
          <cell r="A1048" t="str">
            <v>11VHE03</v>
          </cell>
          <cell r="B1048" t="str">
            <v>VHE03</v>
          </cell>
          <cell r="C1048">
            <v>11</v>
          </cell>
          <cell r="D1048">
            <v>19.32</v>
          </cell>
          <cell r="E1048">
            <v>14595</v>
          </cell>
          <cell r="F1048">
            <v>12346</v>
          </cell>
          <cell r="G1048">
            <v>11265</v>
          </cell>
        </row>
        <row r="1049">
          <cell r="A1049" t="str">
            <v>12VHE03</v>
          </cell>
          <cell r="B1049" t="str">
            <v>VHE03</v>
          </cell>
          <cell r="C1049">
            <v>12</v>
          </cell>
          <cell r="D1049">
            <v>19.23</v>
          </cell>
          <cell r="E1049">
            <v>14625</v>
          </cell>
          <cell r="F1049">
            <v>12371</v>
          </cell>
          <cell r="G1049">
            <v>11288</v>
          </cell>
        </row>
        <row r="1050">
          <cell r="A1050" t="str">
            <v>13VHE03</v>
          </cell>
          <cell r="B1050" t="str">
            <v>VHE03</v>
          </cell>
          <cell r="C1050">
            <v>13</v>
          </cell>
          <cell r="D1050">
            <v>19.079999999999998</v>
          </cell>
          <cell r="E1050">
            <v>14653</v>
          </cell>
          <cell r="F1050">
            <v>12396</v>
          </cell>
          <cell r="G1050">
            <v>11310</v>
          </cell>
        </row>
        <row r="1051">
          <cell r="A1051" t="str">
            <v>14VHE03</v>
          </cell>
          <cell r="B1051" t="str">
            <v>VHE03</v>
          </cell>
          <cell r="C1051">
            <v>14</v>
          </cell>
          <cell r="D1051">
            <v>18.91</v>
          </cell>
          <cell r="E1051">
            <v>14684</v>
          </cell>
          <cell r="F1051">
            <v>12421</v>
          </cell>
          <cell r="G1051">
            <v>11333</v>
          </cell>
        </row>
        <row r="1052">
          <cell r="A1052" t="str">
            <v>15VHE03</v>
          </cell>
          <cell r="B1052" t="str">
            <v>VHE03</v>
          </cell>
          <cell r="C1052">
            <v>15</v>
          </cell>
          <cell r="D1052">
            <v>18.760000000000002</v>
          </cell>
          <cell r="E1052">
            <v>14713</v>
          </cell>
          <cell r="F1052">
            <v>12446</v>
          </cell>
          <cell r="G1052">
            <v>11356</v>
          </cell>
        </row>
        <row r="1053">
          <cell r="A1053" t="str">
            <v>16VHE03</v>
          </cell>
          <cell r="B1053" t="str">
            <v>VHE03</v>
          </cell>
          <cell r="C1053">
            <v>16</v>
          </cell>
          <cell r="D1053">
            <v>18.57</v>
          </cell>
          <cell r="E1053">
            <v>14741</v>
          </cell>
          <cell r="F1053">
            <v>12471</v>
          </cell>
          <cell r="G1053">
            <v>11378</v>
          </cell>
        </row>
        <row r="1054">
          <cell r="A1054" t="str">
            <v>17VHE03</v>
          </cell>
          <cell r="B1054" t="str">
            <v>VHE03</v>
          </cell>
          <cell r="C1054">
            <v>17</v>
          </cell>
          <cell r="D1054">
            <v>18.48</v>
          </cell>
          <cell r="E1054">
            <v>14787</v>
          </cell>
          <cell r="F1054">
            <v>12508</v>
          </cell>
          <cell r="G1054">
            <v>11413</v>
          </cell>
        </row>
        <row r="1055">
          <cell r="A1055" t="str">
            <v>18VHE03</v>
          </cell>
          <cell r="B1055" t="str">
            <v>VHE03</v>
          </cell>
          <cell r="C1055">
            <v>18</v>
          </cell>
          <cell r="D1055">
            <v>18.32</v>
          </cell>
          <cell r="E1055">
            <v>14815</v>
          </cell>
          <cell r="F1055">
            <v>12533</v>
          </cell>
          <cell r="G1055">
            <v>11435</v>
          </cell>
        </row>
        <row r="1056">
          <cell r="A1056" t="str">
            <v>19VHE03</v>
          </cell>
          <cell r="B1056" t="str">
            <v>VHE03</v>
          </cell>
          <cell r="C1056">
            <v>19</v>
          </cell>
          <cell r="D1056">
            <v>18.14</v>
          </cell>
          <cell r="E1056">
            <v>14846</v>
          </cell>
          <cell r="F1056">
            <v>12558</v>
          </cell>
          <cell r="G1056">
            <v>11458</v>
          </cell>
        </row>
        <row r="1057">
          <cell r="A1057" t="str">
            <v>20VHE03</v>
          </cell>
          <cell r="B1057" t="str">
            <v>VHE03</v>
          </cell>
          <cell r="C1057">
            <v>20</v>
          </cell>
          <cell r="D1057">
            <v>18.05</v>
          </cell>
          <cell r="E1057">
            <v>14890</v>
          </cell>
          <cell r="F1057">
            <v>12595</v>
          </cell>
          <cell r="G1057">
            <v>11492</v>
          </cell>
        </row>
        <row r="1058">
          <cell r="A1058" t="str">
            <v>21VHE03</v>
          </cell>
          <cell r="B1058" t="str">
            <v>VHE03</v>
          </cell>
          <cell r="C1058">
            <v>21</v>
          </cell>
          <cell r="D1058">
            <v>17.86</v>
          </cell>
          <cell r="E1058">
            <v>14906</v>
          </cell>
          <cell r="F1058">
            <v>12608</v>
          </cell>
          <cell r="G1058">
            <v>11503</v>
          </cell>
        </row>
        <row r="1059">
          <cell r="A1059" t="str">
            <v>22VHE03</v>
          </cell>
          <cell r="B1059" t="str">
            <v>VHE03</v>
          </cell>
          <cell r="C1059">
            <v>22</v>
          </cell>
          <cell r="D1059">
            <v>17.75</v>
          </cell>
          <cell r="E1059">
            <v>14933</v>
          </cell>
          <cell r="F1059">
            <v>12633</v>
          </cell>
          <cell r="G1059">
            <v>11526</v>
          </cell>
        </row>
        <row r="1060">
          <cell r="A1060" t="str">
            <v>23VHE03</v>
          </cell>
          <cell r="B1060" t="str">
            <v>VHE03</v>
          </cell>
          <cell r="C1060">
            <v>23</v>
          </cell>
          <cell r="D1060">
            <v>17.61</v>
          </cell>
          <cell r="E1060">
            <v>14978</v>
          </cell>
          <cell r="F1060">
            <v>12670</v>
          </cell>
          <cell r="G1060">
            <v>11560</v>
          </cell>
        </row>
        <row r="1061">
          <cell r="A1061" t="str">
            <v>24VHE03</v>
          </cell>
          <cell r="B1061" t="str">
            <v>VHE03</v>
          </cell>
          <cell r="C1061">
            <v>24</v>
          </cell>
          <cell r="D1061">
            <v>17.440000000000001</v>
          </cell>
          <cell r="E1061">
            <v>15008</v>
          </cell>
          <cell r="F1061">
            <v>12695</v>
          </cell>
          <cell r="G1061">
            <v>11583</v>
          </cell>
        </row>
        <row r="1062">
          <cell r="A1062" t="str">
            <v>25VHE03</v>
          </cell>
          <cell r="B1062" t="str">
            <v>VHE03</v>
          </cell>
          <cell r="C1062">
            <v>25</v>
          </cell>
          <cell r="D1062">
            <v>17.350000000000001</v>
          </cell>
          <cell r="E1062">
            <v>15044</v>
          </cell>
          <cell r="F1062">
            <v>12726</v>
          </cell>
          <cell r="G1062">
            <v>11611</v>
          </cell>
        </row>
        <row r="1063">
          <cell r="A1063" t="str">
            <v>26VHE03</v>
          </cell>
          <cell r="B1063" t="str">
            <v>VHE03</v>
          </cell>
          <cell r="C1063">
            <v>26</v>
          </cell>
          <cell r="D1063">
            <v>17.16</v>
          </cell>
          <cell r="E1063">
            <v>15068</v>
          </cell>
          <cell r="F1063">
            <v>12745</v>
          </cell>
          <cell r="G1063">
            <v>11628</v>
          </cell>
        </row>
        <row r="1064">
          <cell r="A1064" t="str">
            <v>27VHE03</v>
          </cell>
          <cell r="B1064" t="str">
            <v>VHE03</v>
          </cell>
          <cell r="C1064">
            <v>27</v>
          </cell>
          <cell r="D1064">
            <v>17.07</v>
          </cell>
          <cell r="E1064">
            <v>15112</v>
          </cell>
          <cell r="F1064">
            <v>12782</v>
          </cell>
          <cell r="G1064">
            <v>11662</v>
          </cell>
        </row>
        <row r="1065">
          <cell r="A1065" t="str">
            <v>28VHE03</v>
          </cell>
          <cell r="B1065" t="str">
            <v>VHE03</v>
          </cell>
          <cell r="C1065">
            <v>28</v>
          </cell>
          <cell r="D1065">
            <v>16.88</v>
          </cell>
          <cell r="E1065">
            <v>15155</v>
          </cell>
          <cell r="F1065">
            <v>12819</v>
          </cell>
          <cell r="G1065">
            <v>11696</v>
          </cell>
        </row>
        <row r="1066">
          <cell r="A1066" t="str">
            <v>29VHE03</v>
          </cell>
          <cell r="B1066" t="str">
            <v>VHE03</v>
          </cell>
          <cell r="C1066">
            <v>29</v>
          </cell>
          <cell r="D1066">
            <v>16.79</v>
          </cell>
          <cell r="E1066">
            <v>15184</v>
          </cell>
          <cell r="F1066">
            <v>12844</v>
          </cell>
          <cell r="G1066">
            <v>11719</v>
          </cell>
        </row>
        <row r="1067">
          <cell r="A1067" t="str">
            <v>30VHE03</v>
          </cell>
          <cell r="B1067" t="str">
            <v>VHE03</v>
          </cell>
          <cell r="C1067">
            <v>30</v>
          </cell>
          <cell r="D1067">
            <v>16.62</v>
          </cell>
          <cell r="E1067">
            <v>15229</v>
          </cell>
          <cell r="F1067">
            <v>12882</v>
          </cell>
          <cell r="G1067">
            <v>11753</v>
          </cell>
        </row>
        <row r="1068">
          <cell r="A1068" t="str">
            <v>31VHE03</v>
          </cell>
          <cell r="B1068" t="str">
            <v>VHE03</v>
          </cell>
          <cell r="C1068">
            <v>31</v>
          </cell>
          <cell r="D1068">
            <v>16.47</v>
          </cell>
          <cell r="E1068">
            <v>15258</v>
          </cell>
          <cell r="F1068">
            <v>12907</v>
          </cell>
          <cell r="G1068">
            <v>11776</v>
          </cell>
        </row>
        <row r="1069">
          <cell r="A1069" t="str">
            <v>32VHE03</v>
          </cell>
          <cell r="B1069" t="str">
            <v>VHE03</v>
          </cell>
          <cell r="C1069">
            <v>32</v>
          </cell>
          <cell r="D1069">
            <v>16.37</v>
          </cell>
          <cell r="E1069">
            <v>15287</v>
          </cell>
          <cell r="F1069">
            <v>12931</v>
          </cell>
          <cell r="G1069">
            <v>11799</v>
          </cell>
        </row>
        <row r="1070">
          <cell r="A1070" t="str">
            <v>33VHE03</v>
          </cell>
          <cell r="B1070" t="str">
            <v>VHE03</v>
          </cell>
          <cell r="C1070">
            <v>33</v>
          </cell>
          <cell r="D1070">
            <v>16.239999999999998</v>
          </cell>
          <cell r="E1070">
            <v>15331</v>
          </cell>
          <cell r="F1070">
            <v>12969</v>
          </cell>
          <cell r="G1070">
            <v>11833</v>
          </cell>
        </row>
        <row r="1071">
          <cell r="A1071" t="str">
            <v>34VHE03</v>
          </cell>
          <cell r="B1071" t="str">
            <v>VHE03</v>
          </cell>
          <cell r="C1071">
            <v>34</v>
          </cell>
          <cell r="D1071">
            <v>16.13</v>
          </cell>
          <cell r="E1071">
            <v>15375</v>
          </cell>
          <cell r="F1071">
            <v>13006</v>
          </cell>
          <cell r="G1071">
            <v>11867</v>
          </cell>
        </row>
        <row r="1072">
          <cell r="A1072" t="str">
            <v>35VHE03</v>
          </cell>
          <cell r="B1072" t="str">
            <v>VHE03</v>
          </cell>
          <cell r="C1072">
            <v>35</v>
          </cell>
          <cell r="D1072">
            <v>16.02</v>
          </cell>
          <cell r="E1072">
            <v>15404</v>
          </cell>
          <cell r="F1072">
            <v>13031</v>
          </cell>
          <cell r="G1072">
            <v>11889</v>
          </cell>
        </row>
        <row r="1073">
          <cell r="A1073" t="str">
            <v>0VHE04</v>
          </cell>
          <cell r="B1073" t="str">
            <v>VHE04</v>
          </cell>
          <cell r="C1073">
            <v>0</v>
          </cell>
          <cell r="D1073">
            <v>21.33</v>
          </cell>
          <cell r="E1073">
            <v>13517</v>
          </cell>
          <cell r="F1073">
            <v>11718</v>
          </cell>
          <cell r="G1073">
            <v>10957</v>
          </cell>
        </row>
        <row r="1074">
          <cell r="A1074" t="str">
            <v>1VHE04</v>
          </cell>
          <cell r="B1074" t="str">
            <v>VHE04</v>
          </cell>
          <cell r="C1074">
            <v>1</v>
          </cell>
          <cell r="D1074">
            <v>21.17</v>
          </cell>
          <cell r="E1074">
            <v>13548</v>
          </cell>
          <cell r="F1074">
            <v>11744</v>
          </cell>
          <cell r="G1074">
            <v>10982</v>
          </cell>
        </row>
        <row r="1075">
          <cell r="A1075" t="str">
            <v>2VHE04</v>
          </cell>
          <cell r="B1075" t="str">
            <v>VHE04</v>
          </cell>
          <cell r="C1075">
            <v>2</v>
          </cell>
          <cell r="D1075">
            <v>21.02</v>
          </cell>
          <cell r="E1075">
            <v>13580</v>
          </cell>
          <cell r="F1075">
            <v>11771</v>
          </cell>
          <cell r="G1075">
            <v>11007</v>
          </cell>
        </row>
        <row r="1076">
          <cell r="A1076" t="str">
            <v>3VHE04</v>
          </cell>
          <cell r="B1076" t="str">
            <v>VHE04</v>
          </cell>
          <cell r="C1076">
            <v>3</v>
          </cell>
          <cell r="D1076">
            <v>20.88</v>
          </cell>
          <cell r="E1076">
            <v>13611</v>
          </cell>
          <cell r="F1076">
            <v>11798</v>
          </cell>
          <cell r="G1076">
            <v>11032</v>
          </cell>
        </row>
        <row r="1077">
          <cell r="A1077" t="str">
            <v>4VHE04</v>
          </cell>
          <cell r="B1077" t="str">
            <v>VHE04</v>
          </cell>
          <cell r="C1077">
            <v>4</v>
          </cell>
          <cell r="D1077">
            <v>20.73</v>
          </cell>
          <cell r="E1077">
            <v>13639</v>
          </cell>
          <cell r="F1077">
            <v>11822</v>
          </cell>
          <cell r="G1077">
            <v>11055</v>
          </cell>
        </row>
        <row r="1078">
          <cell r="A1078" t="str">
            <v>5VHE04</v>
          </cell>
          <cell r="B1078" t="str">
            <v>VHE04</v>
          </cell>
          <cell r="C1078">
            <v>5</v>
          </cell>
          <cell r="D1078">
            <v>20.57</v>
          </cell>
          <cell r="E1078">
            <v>13667</v>
          </cell>
          <cell r="F1078">
            <v>11846</v>
          </cell>
          <cell r="G1078">
            <v>11078</v>
          </cell>
        </row>
        <row r="1079">
          <cell r="A1079" t="str">
            <v>6VHE04</v>
          </cell>
          <cell r="B1079" t="str">
            <v>VHE04</v>
          </cell>
          <cell r="C1079">
            <v>6</v>
          </cell>
          <cell r="D1079">
            <v>20.420000000000002</v>
          </cell>
          <cell r="E1079">
            <v>13704</v>
          </cell>
          <cell r="F1079">
            <v>11877</v>
          </cell>
          <cell r="G1079">
            <v>11106</v>
          </cell>
        </row>
        <row r="1080">
          <cell r="A1080" t="str">
            <v>7VHE04</v>
          </cell>
          <cell r="B1080" t="str">
            <v>VHE04</v>
          </cell>
          <cell r="C1080">
            <v>7</v>
          </cell>
          <cell r="D1080">
            <v>20.28</v>
          </cell>
          <cell r="E1080">
            <v>13738</v>
          </cell>
          <cell r="F1080">
            <v>11907</v>
          </cell>
          <cell r="G1080">
            <v>11134</v>
          </cell>
        </row>
        <row r="1081">
          <cell r="A1081" t="str">
            <v>8VHE04</v>
          </cell>
          <cell r="B1081" t="str">
            <v>VHE04</v>
          </cell>
          <cell r="C1081">
            <v>8</v>
          </cell>
          <cell r="D1081">
            <v>20.13</v>
          </cell>
          <cell r="E1081">
            <v>13767</v>
          </cell>
          <cell r="F1081">
            <v>11931</v>
          </cell>
          <cell r="G1081">
            <v>11157</v>
          </cell>
        </row>
        <row r="1082">
          <cell r="A1082" t="str">
            <v>9VHE04</v>
          </cell>
          <cell r="B1082" t="str">
            <v>VHE04</v>
          </cell>
          <cell r="C1082">
            <v>9</v>
          </cell>
          <cell r="D1082">
            <v>20</v>
          </cell>
          <cell r="E1082">
            <v>13779</v>
          </cell>
          <cell r="F1082">
            <v>11943</v>
          </cell>
          <cell r="G1082">
            <v>11168</v>
          </cell>
        </row>
        <row r="1083">
          <cell r="A1083" t="str">
            <v>10VHE04</v>
          </cell>
          <cell r="B1083" t="str">
            <v>VHE04</v>
          </cell>
          <cell r="C1083">
            <v>10</v>
          </cell>
          <cell r="D1083">
            <v>19.77</v>
          </cell>
          <cell r="E1083">
            <v>13808</v>
          </cell>
          <cell r="F1083">
            <v>11967</v>
          </cell>
          <cell r="G1083">
            <v>11191</v>
          </cell>
        </row>
        <row r="1084">
          <cell r="A1084" t="str">
            <v>11VHE04</v>
          </cell>
          <cell r="B1084" t="str">
            <v>VHE04</v>
          </cell>
          <cell r="C1084">
            <v>11</v>
          </cell>
          <cell r="D1084">
            <v>19.649999999999999</v>
          </cell>
          <cell r="E1084">
            <v>13835</v>
          </cell>
          <cell r="F1084">
            <v>11991</v>
          </cell>
          <cell r="G1084">
            <v>11213</v>
          </cell>
        </row>
        <row r="1085">
          <cell r="A1085" t="str">
            <v>12VHE04</v>
          </cell>
          <cell r="B1085" t="str">
            <v>VHE04</v>
          </cell>
          <cell r="C1085">
            <v>12</v>
          </cell>
          <cell r="D1085">
            <v>19.559999999999999</v>
          </cell>
          <cell r="E1085">
            <v>13864</v>
          </cell>
          <cell r="F1085">
            <v>12016</v>
          </cell>
          <cell r="G1085">
            <v>11236</v>
          </cell>
        </row>
        <row r="1086">
          <cell r="A1086" t="str">
            <v>13VHE04</v>
          </cell>
          <cell r="B1086" t="str">
            <v>VHE04</v>
          </cell>
          <cell r="C1086">
            <v>13</v>
          </cell>
          <cell r="D1086">
            <v>19.41</v>
          </cell>
          <cell r="E1086">
            <v>13890</v>
          </cell>
          <cell r="F1086">
            <v>12040</v>
          </cell>
          <cell r="G1086">
            <v>11258</v>
          </cell>
        </row>
        <row r="1087">
          <cell r="A1087" t="str">
            <v>14VHE04</v>
          </cell>
          <cell r="B1087" t="str">
            <v>VHE04</v>
          </cell>
          <cell r="C1087">
            <v>14</v>
          </cell>
          <cell r="D1087">
            <v>19.239999999999998</v>
          </cell>
          <cell r="E1087">
            <v>13920</v>
          </cell>
          <cell r="F1087">
            <v>12064</v>
          </cell>
          <cell r="G1087">
            <v>11281</v>
          </cell>
        </row>
        <row r="1088">
          <cell r="A1088" t="str">
            <v>15VHE04</v>
          </cell>
          <cell r="B1088" t="str">
            <v>VHE04</v>
          </cell>
          <cell r="C1088">
            <v>15</v>
          </cell>
          <cell r="D1088">
            <v>19.079999999999998</v>
          </cell>
          <cell r="E1088">
            <v>13947</v>
          </cell>
          <cell r="F1088">
            <v>12088</v>
          </cell>
          <cell r="G1088">
            <v>11304</v>
          </cell>
        </row>
        <row r="1089">
          <cell r="A1089" t="str">
            <v>16VHE04</v>
          </cell>
          <cell r="B1089" t="str">
            <v>VHE04</v>
          </cell>
          <cell r="C1089">
            <v>16</v>
          </cell>
          <cell r="D1089">
            <v>18.89</v>
          </cell>
          <cell r="E1089">
            <v>13974</v>
          </cell>
          <cell r="F1089">
            <v>12112</v>
          </cell>
          <cell r="G1089">
            <v>11326</v>
          </cell>
        </row>
        <row r="1090">
          <cell r="A1090" t="str">
            <v>17VHE04</v>
          </cell>
          <cell r="B1090" t="str">
            <v>VHE04</v>
          </cell>
          <cell r="C1090">
            <v>17</v>
          </cell>
          <cell r="D1090">
            <v>18.8</v>
          </cell>
          <cell r="E1090">
            <v>14018</v>
          </cell>
          <cell r="F1090">
            <v>12149</v>
          </cell>
          <cell r="G1090">
            <v>11360</v>
          </cell>
        </row>
        <row r="1091">
          <cell r="A1091" t="str">
            <v>18VHE04</v>
          </cell>
          <cell r="B1091" t="str">
            <v>VHE04</v>
          </cell>
          <cell r="C1091">
            <v>18</v>
          </cell>
          <cell r="D1091">
            <v>18.63</v>
          </cell>
          <cell r="E1091">
            <v>14044</v>
          </cell>
          <cell r="F1091">
            <v>12173</v>
          </cell>
          <cell r="G1091">
            <v>11383</v>
          </cell>
        </row>
        <row r="1092">
          <cell r="A1092" t="str">
            <v>19VHE04</v>
          </cell>
          <cell r="B1092" t="str">
            <v>VHE04</v>
          </cell>
          <cell r="C1092">
            <v>19</v>
          </cell>
          <cell r="D1092">
            <v>18.45</v>
          </cell>
          <cell r="E1092">
            <v>14074</v>
          </cell>
          <cell r="F1092">
            <v>12197</v>
          </cell>
          <cell r="G1092">
            <v>11405</v>
          </cell>
        </row>
        <row r="1093">
          <cell r="A1093" t="str">
            <v>20VHE04</v>
          </cell>
          <cell r="B1093" t="str">
            <v>VHE04</v>
          </cell>
          <cell r="C1093">
            <v>20</v>
          </cell>
          <cell r="D1093">
            <v>18.36</v>
          </cell>
          <cell r="E1093">
            <v>14115</v>
          </cell>
          <cell r="F1093">
            <v>12233</v>
          </cell>
          <cell r="G1093">
            <v>11439</v>
          </cell>
        </row>
        <row r="1094">
          <cell r="A1094" t="str">
            <v>21VHE04</v>
          </cell>
          <cell r="B1094" t="str">
            <v>VHE04</v>
          </cell>
          <cell r="C1094">
            <v>21</v>
          </cell>
          <cell r="D1094">
            <v>18.170000000000002</v>
          </cell>
          <cell r="E1094">
            <v>14131</v>
          </cell>
          <cell r="F1094">
            <v>12245</v>
          </cell>
          <cell r="G1094">
            <v>11451</v>
          </cell>
        </row>
        <row r="1095">
          <cell r="A1095" t="str">
            <v>22VHE04</v>
          </cell>
          <cell r="B1095" t="str">
            <v>VHE04</v>
          </cell>
          <cell r="C1095">
            <v>22</v>
          </cell>
          <cell r="D1095">
            <v>18.05</v>
          </cell>
          <cell r="E1095">
            <v>14156</v>
          </cell>
          <cell r="F1095">
            <v>12269</v>
          </cell>
          <cell r="G1095">
            <v>11473</v>
          </cell>
        </row>
        <row r="1096">
          <cell r="A1096" t="str">
            <v>23VHE04</v>
          </cell>
          <cell r="B1096" t="str">
            <v>VHE04</v>
          </cell>
          <cell r="C1096">
            <v>23</v>
          </cell>
          <cell r="D1096">
            <v>17.920000000000002</v>
          </cell>
          <cell r="E1096">
            <v>14198</v>
          </cell>
          <cell r="F1096">
            <v>12306</v>
          </cell>
          <cell r="G1096">
            <v>11507</v>
          </cell>
        </row>
        <row r="1097">
          <cell r="A1097" t="str">
            <v>24VHE04</v>
          </cell>
          <cell r="B1097" t="str">
            <v>VHE04</v>
          </cell>
          <cell r="C1097">
            <v>24</v>
          </cell>
          <cell r="D1097">
            <v>17.84</v>
          </cell>
          <cell r="E1097">
            <v>14227</v>
          </cell>
          <cell r="F1097">
            <v>12330</v>
          </cell>
          <cell r="G1097">
            <v>11530</v>
          </cell>
        </row>
        <row r="1098">
          <cell r="A1098" t="str">
            <v>25VHE04</v>
          </cell>
          <cell r="B1098" t="str">
            <v>VHE04</v>
          </cell>
          <cell r="C1098">
            <v>25</v>
          </cell>
          <cell r="D1098">
            <v>17.649999999999999</v>
          </cell>
          <cell r="E1098">
            <v>14261</v>
          </cell>
          <cell r="F1098">
            <v>12360</v>
          </cell>
          <cell r="G1098">
            <v>11558</v>
          </cell>
        </row>
        <row r="1099">
          <cell r="A1099" t="str">
            <v>26VHE04</v>
          </cell>
          <cell r="B1099" t="str">
            <v>VHE04</v>
          </cell>
          <cell r="C1099">
            <v>26</v>
          </cell>
          <cell r="D1099">
            <v>17.46</v>
          </cell>
          <cell r="E1099">
            <v>14283</v>
          </cell>
          <cell r="F1099">
            <v>12378</v>
          </cell>
          <cell r="G1099">
            <v>11575</v>
          </cell>
        </row>
        <row r="1100">
          <cell r="A1100" t="str">
            <v>27VHE04</v>
          </cell>
          <cell r="B1100" t="str">
            <v>VHE04</v>
          </cell>
          <cell r="C1100">
            <v>27</v>
          </cell>
          <cell r="D1100">
            <v>17.37</v>
          </cell>
          <cell r="E1100">
            <v>14325</v>
          </cell>
          <cell r="F1100">
            <v>12415</v>
          </cell>
          <cell r="G1100">
            <v>11609</v>
          </cell>
        </row>
        <row r="1101">
          <cell r="A1101" t="str">
            <v>28VHE04</v>
          </cell>
          <cell r="B1101" t="str">
            <v>VHE04</v>
          </cell>
          <cell r="C1101">
            <v>28</v>
          </cell>
          <cell r="D1101">
            <v>17.170000000000002</v>
          </cell>
          <cell r="E1101">
            <v>14366</v>
          </cell>
          <cell r="F1101">
            <v>12451</v>
          </cell>
          <cell r="G1101">
            <v>11643</v>
          </cell>
        </row>
        <row r="1102">
          <cell r="A1102" t="str">
            <v>29VHE04</v>
          </cell>
          <cell r="B1102" t="str">
            <v>VHE04</v>
          </cell>
          <cell r="C1102">
            <v>29</v>
          </cell>
          <cell r="D1102">
            <v>17.079999999999998</v>
          </cell>
          <cell r="E1102">
            <v>14394</v>
          </cell>
          <cell r="F1102">
            <v>12475</v>
          </cell>
          <cell r="G1102">
            <v>11665</v>
          </cell>
        </row>
        <row r="1103">
          <cell r="A1103" t="str">
            <v>30VHE04</v>
          </cell>
          <cell r="B1103" t="str">
            <v>VHE04</v>
          </cell>
          <cell r="C1103">
            <v>30</v>
          </cell>
          <cell r="D1103">
            <v>16.91</v>
          </cell>
          <cell r="E1103">
            <v>14436</v>
          </cell>
          <cell r="F1103">
            <v>12511</v>
          </cell>
          <cell r="G1103">
            <v>11699</v>
          </cell>
        </row>
        <row r="1104">
          <cell r="A1104" t="str">
            <v>31VHE04</v>
          </cell>
          <cell r="B1104" t="str">
            <v>VHE04</v>
          </cell>
          <cell r="C1104">
            <v>31</v>
          </cell>
          <cell r="D1104">
            <v>16.75</v>
          </cell>
          <cell r="E1104">
            <v>14464</v>
          </cell>
          <cell r="F1104">
            <v>12535</v>
          </cell>
          <cell r="G1104">
            <v>11722</v>
          </cell>
        </row>
        <row r="1105">
          <cell r="A1105" t="str">
            <v>32VHE04</v>
          </cell>
          <cell r="B1105" t="str">
            <v>VHE04</v>
          </cell>
          <cell r="C1105">
            <v>32</v>
          </cell>
          <cell r="D1105">
            <v>16.649999999999999</v>
          </cell>
          <cell r="E1105">
            <v>14492</v>
          </cell>
          <cell r="F1105">
            <v>12560</v>
          </cell>
          <cell r="G1105">
            <v>11744</v>
          </cell>
        </row>
        <row r="1106">
          <cell r="A1106" t="str">
            <v>33VHE04</v>
          </cell>
          <cell r="B1106" t="str">
            <v>VHE04</v>
          </cell>
          <cell r="C1106">
            <v>33</v>
          </cell>
          <cell r="D1106">
            <v>16.53</v>
          </cell>
          <cell r="E1106">
            <v>14533</v>
          </cell>
          <cell r="F1106">
            <v>12596</v>
          </cell>
          <cell r="G1106">
            <v>11778</v>
          </cell>
        </row>
        <row r="1107">
          <cell r="A1107" t="str">
            <v>34VHE04</v>
          </cell>
          <cell r="B1107" t="str">
            <v>VHE04</v>
          </cell>
          <cell r="C1107">
            <v>34</v>
          </cell>
          <cell r="D1107">
            <v>16.41</v>
          </cell>
          <cell r="E1107">
            <v>14575</v>
          </cell>
          <cell r="F1107">
            <v>12632</v>
          </cell>
          <cell r="G1107">
            <v>11812</v>
          </cell>
        </row>
        <row r="1108">
          <cell r="A1108" t="str">
            <v>35VHE04</v>
          </cell>
          <cell r="B1108" t="str">
            <v>VHE04</v>
          </cell>
          <cell r="C1108">
            <v>35</v>
          </cell>
          <cell r="D1108">
            <v>16.3</v>
          </cell>
          <cell r="E1108">
            <v>14603</v>
          </cell>
          <cell r="F1108">
            <v>12656</v>
          </cell>
          <cell r="G1108">
            <v>11835</v>
          </cell>
        </row>
        <row r="1109">
          <cell r="A1109" t="str">
            <v>-5KEN01</v>
          </cell>
          <cell r="B1109" t="str">
            <v>KEN01</v>
          </cell>
          <cell r="C1109">
            <v>-5</v>
          </cell>
          <cell r="D1109">
            <v>10.199999999999999</v>
          </cell>
          <cell r="E1109">
            <v>14825</v>
          </cell>
          <cell r="F1109">
            <v>12541</v>
          </cell>
          <cell r="G1109">
            <v>11657</v>
          </cell>
        </row>
        <row r="1110">
          <cell r="A1110" t="str">
            <v>-4KEN01</v>
          </cell>
          <cell r="B1110" t="str">
            <v>KEN01</v>
          </cell>
          <cell r="C1110">
            <v>-4</v>
          </cell>
          <cell r="D1110">
            <v>10.14</v>
          </cell>
          <cell r="E1110">
            <v>14859</v>
          </cell>
          <cell r="F1110">
            <v>12571</v>
          </cell>
          <cell r="G1110">
            <v>11685</v>
          </cell>
        </row>
        <row r="1111">
          <cell r="A1111" t="str">
            <v>-3KEN01</v>
          </cell>
          <cell r="B1111" t="str">
            <v>KEN01</v>
          </cell>
          <cell r="C1111">
            <v>-3</v>
          </cell>
          <cell r="D1111">
            <v>10.09</v>
          </cell>
          <cell r="E1111">
            <v>14894</v>
          </cell>
          <cell r="F1111">
            <v>12600</v>
          </cell>
          <cell r="G1111">
            <v>11712</v>
          </cell>
        </row>
        <row r="1112">
          <cell r="A1112" t="str">
            <v>-2KEN01</v>
          </cell>
          <cell r="B1112" t="str">
            <v>KEN01</v>
          </cell>
          <cell r="C1112">
            <v>-2</v>
          </cell>
          <cell r="D1112">
            <v>10.029999999999999</v>
          </cell>
          <cell r="E1112">
            <v>14929</v>
          </cell>
          <cell r="F1112">
            <v>12630</v>
          </cell>
          <cell r="G1112">
            <v>11740</v>
          </cell>
        </row>
        <row r="1113">
          <cell r="A1113" t="str">
            <v>-1KEN01</v>
          </cell>
          <cell r="B1113" t="str">
            <v>KEN01</v>
          </cell>
          <cell r="C1113">
            <v>-1</v>
          </cell>
          <cell r="D1113">
            <v>9.9700000000000006</v>
          </cell>
          <cell r="E1113">
            <v>14964</v>
          </cell>
          <cell r="F1113">
            <v>12660</v>
          </cell>
          <cell r="G1113">
            <v>11767</v>
          </cell>
        </row>
        <row r="1114">
          <cell r="A1114" t="str">
            <v>0KEN01</v>
          </cell>
          <cell r="B1114" t="str">
            <v>KEN01</v>
          </cell>
          <cell r="C1114">
            <v>0</v>
          </cell>
          <cell r="D1114">
            <v>9.92</v>
          </cell>
          <cell r="E1114">
            <v>15000</v>
          </cell>
          <cell r="F1114">
            <v>12689</v>
          </cell>
          <cell r="G1114">
            <v>11795</v>
          </cell>
        </row>
        <row r="1115">
          <cell r="A1115" t="str">
            <v>1KEN01</v>
          </cell>
          <cell r="B1115" t="str">
            <v>KEN01</v>
          </cell>
          <cell r="C1115">
            <v>1</v>
          </cell>
          <cell r="D1115">
            <v>9.86</v>
          </cell>
          <cell r="E1115">
            <v>15035</v>
          </cell>
          <cell r="F1115">
            <v>12719</v>
          </cell>
          <cell r="G1115">
            <v>11823</v>
          </cell>
        </row>
        <row r="1116">
          <cell r="A1116" t="str">
            <v>2KEN01</v>
          </cell>
          <cell r="B1116" t="str">
            <v>KEN01</v>
          </cell>
          <cell r="C1116">
            <v>2</v>
          </cell>
          <cell r="D1116">
            <v>9.8000000000000007</v>
          </cell>
          <cell r="E1116">
            <v>15070</v>
          </cell>
          <cell r="F1116">
            <v>12749</v>
          </cell>
          <cell r="G1116">
            <v>11851</v>
          </cell>
        </row>
        <row r="1117">
          <cell r="A1117" t="str">
            <v>3KEN01</v>
          </cell>
          <cell r="B1117" t="str">
            <v>KEN01</v>
          </cell>
          <cell r="C1117">
            <v>3</v>
          </cell>
          <cell r="D1117">
            <v>9.75</v>
          </cell>
          <cell r="E1117">
            <v>15106</v>
          </cell>
          <cell r="F1117">
            <v>12779</v>
          </cell>
          <cell r="G1117">
            <v>11878</v>
          </cell>
        </row>
        <row r="1118">
          <cell r="A1118" t="str">
            <v>4KEN01</v>
          </cell>
          <cell r="B1118" t="str">
            <v>KEN01</v>
          </cell>
          <cell r="C1118">
            <v>4</v>
          </cell>
          <cell r="D1118">
            <v>9.69</v>
          </cell>
          <cell r="E1118">
            <v>15141</v>
          </cell>
          <cell r="F1118">
            <v>12809</v>
          </cell>
          <cell r="G1118">
            <v>11906</v>
          </cell>
        </row>
        <row r="1119">
          <cell r="A1119" t="str">
            <v>5KEN01</v>
          </cell>
          <cell r="B1119" t="str">
            <v>KEN01</v>
          </cell>
          <cell r="C1119">
            <v>5</v>
          </cell>
          <cell r="D1119">
            <v>9.6300000000000008</v>
          </cell>
          <cell r="E1119">
            <v>15177</v>
          </cell>
          <cell r="F1119">
            <v>12839</v>
          </cell>
          <cell r="G1119">
            <v>11934</v>
          </cell>
        </row>
        <row r="1120">
          <cell r="A1120" t="str">
            <v>6KEN01</v>
          </cell>
          <cell r="B1120" t="str">
            <v>KEN01</v>
          </cell>
          <cell r="C1120">
            <v>6</v>
          </cell>
          <cell r="D1120">
            <v>9.58</v>
          </cell>
          <cell r="E1120">
            <v>15213</v>
          </cell>
          <cell r="F1120">
            <v>12869</v>
          </cell>
          <cell r="G1120">
            <v>11962</v>
          </cell>
        </row>
        <row r="1121">
          <cell r="A1121" t="str">
            <v>7KEN01</v>
          </cell>
          <cell r="B1121" t="str">
            <v>KEN01</v>
          </cell>
          <cell r="C1121">
            <v>7</v>
          </cell>
          <cell r="D1121">
            <v>9.52</v>
          </cell>
          <cell r="E1121">
            <v>15248</v>
          </cell>
          <cell r="F1121">
            <v>12899</v>
          </cell>
          <cell r="G1121">
            <v>11990</v>
          </cell>
        </row>
        <row r="1122">
          <cell r="A1122" t="str">
            <v>8KEN01</v>
          </cell>
          <cell r="B1122" t="str">
            <v>KEN01</v>
          </cell>
          <cell r="C1122">
            <v>8</v>
          </cell>
          <cell r="D1122">
            <v>9.4600000000000009</v>
          </cell>
          <cell r="E1122">
            <v>15284</v>
          </cell>
          <cell r="F1122">
            <v>12929</v>
          </cell>
          <cell r="G1122">
            <v>12018</v>
          </cell>
        </row>
        <row r="1123">
          <cell r="A1123" t="str">
            <v>9KEN01</v>
          </cell>
          <cell r="B1123" t="str">
            <v>KEN01</v>
          </cell>
          <cell r="C1123">
            <v>9</v>
          </cell>
          <cell r="D1123">
            <v>9.4</v>
          </cell>
          <cell r="E1123">
            <v>15319</v>
          </cell>
          <cell r="F1123">
            <v>12959</v>
          </cell>
          <cell r="G1123">
            <v>12046</v>
          </cell>
        </row>
        <row r="1124">
          <cell r="A1124" t="str">
            <v>10KEN01</v>
          </cell>
          <cell r="B1124" t="str">
            <v>KEN01</v>
          </cell>
          <cell r="C1124">
            <v>10</v>
          </cell>
          <cell r="D1124">
            <v>9.35</v>
          </cell>
          <cell r="E1124">
            <v>15355</v>
          </cell>
          <cell r="F1124">
            <v>12990</v>
          </cell>
          <cell r="G1124">
            <v>12074</v>
          </cell>
        </row>
        <row r="1125">
          <cell r="A1125" t="str">
            <v>11KEN01</v>
          </cell>
          <cell r="B1125" t="str">
            <v>KEN01</v>
          </cell>
          <cell r="C1125">
            <v>11</v>
          </cell>
          <cell r="D1125">
            <v>9.2899999999999991</v>
          </cell>
          <cell r="E1125">
            <v>15378</v>
          </cell>
          <cell r="F1125">
            <v>13010</v>
          </cell>
          <cell r="G1125">
            <v>12093</v>
          </cell>
        </row>
        <row r="1126">
          <cell r="A1126" t="str">
            <v>12KEN01</v>
          </cell>
          <cell r="B1126" t="str">
            <v>KEN01</v>
          </cell>
          <cell r="C1126">
            <v>12</v>
          </cell>
          <cell r="D1126">
            <v>9.23</v>
          </cell>
          <cell r="E1126">
            <v>15414</v>
          </cell>
          <cell r="F1126">
            <v>13040</v>
          </cell>
          <cell r="G1126">
            <v>12121</v>
          </cell>
        </row>
        <row r="1127">
          <cell r="A1127" t="str">
            <v>13KEN01</v>
          </cell>
          <cell r="B1127" t="str">
            <v>KEN01</v>
          </cell>
          <cell r="C1127">
            <v>13</v>
          </cell>
          <cell r="D1127">
            <v>9.18</v>
          </cell>
          <cell r="E1127">
            <v>15449</v>
          </cell>
          <cell r="F1127">
            <v>13070</v>
          </cell>
          <cell r="G1127">
            <v>12148</v>
          </cell>
        </row>
        <row r="1128">
          <cell r="A1128" t="str">
            <v>14KEN01</v>
          </cell>
          <cell r="B1128" t="str">
            <v>KEN01</v>
          </cell>
          <cell r="C1128">
            <v>14</v>
          </cell>
          <cell r="D1128">
            <v>9.1199999999999992</v>
          </cell>
          <cell r="E1128">
            <v>15485</v>
          </cell>
          <cell r="F1128">
            <v>13100</v>
          </cell>
          <cell r="G1128">
            <v>12176</v>
          </cell>
        </row>
        <row r="1129">
          <cell r="A1129" t="str">
            <v>15KEN01</v>
          </cell>
          <cell r="B1129" t="str">
            <v>KEN01</v>
          </cell>
          <cell r="C1129">
            <v>15</v>
          </cell>
          <cell r="D1129">
            <v>9.06</v>
          </cell>
          <cell r="E1129">
            <v>15520</v>
          </cell>
          <cell r="F1129">
            <v>13130</v>
          </cell>
          <cell r="G1129">
            <v>12204</v>
          </cell>
        </row>
        <row r="1130">
          <cell r="A1130" t="str">
            <v>16KEN01</v>
          </cell>
          <cell r="B1130" t="str">
            <v>KEN01</v>
          </cell>
          <cell r="C1130">
            <v>16</v>
          </cell>
          <cell r="D1130">
            <v>9.01</v>
          </cell>
          <cell r="E1130">
            <v>15567</v>
          </cell>
          <cell r="F1130">
            <v>13170</v>
          </cell>
          <cell r="G1130">
            <v>12242</v>
          </cell>
        </row>
        <row r="1131">
          <cell r="A1131" t="str">
            <v>17KEN01</v>
          </cell>
          <cell r="B1131" t="str">
            <v>KEN01</v>
          </cell>
          <cell r="C1131">
            <v>17</v>
          </cell>
          <cell r="D1131">
            <v>8.9499999999999993</v>
          </cell>
          <cell r="E1131">
            <v>15603</v>
          </cell>
          <cell r="F1131">
            <v>13200</v>
          </cell>
          <cell r="G1131">
            <v>12269</v>
          </cell>
        </row>
        <row r="1132">
          <cell r="A1132" t="str">
            <v>18KEN01</v>
          </cell>
          <cell r="B1132" t="str">
            <v>KEN01</v>
          </cell>
          <cell r="C1132">
            <v>18</v>
          </cell>
          <cell r="D1132">
            <v>8.89</v>
          </cell>
          <cell r="E1132">
            <v>15650</v>
          </cell>
          <cell r="F1132">
            <v>13240</v>
          </cell>
          <cell r="G1132">
            <v>12307</v>
          </cell>
        </row>
        <row r="1133">
          <cell r="A1133" t="str">
            <v>19KEN01</v>
          </cell>
          <cell r="B1133" t="str">
            <v>KEN01</v>
          </cell>
          <cell r="C1133">
            <v>19</v>
          </cell>
          <cell r="D1133">
            <v>8.84</v>
          </cell>
          <cell r="E1133">
            <v>15686</v>
          </cell>
          <cell r="F1133">
            <v>13270</v>
          </cell>
          <cell r="G1133">
            <v>12335</v>
          </cell>
        </row>
        <row r="1134">
          <cell r="A1134" t="str">
            <v>20KEN01</v>
          </cell>
          <cell r="B1134" t="str">
            <v>KEN01</v>
          </cell>
          <cell r="C1134">
            <v>20</v>
          </cell>
          <cell r="D1134">
            <v>8.7799999999999994</v>
          </cell>
          <cell r="E1134">
            <v>15721</v>
          </cell>
          <cell r="F1134">
            <v>13300</v>
          </cell>
          <cell r="G1134">
            <v>12362</v>
          </cell>
        </row>
        <row r="1135">
          <cell r="A1135" t="str">
            <v>21KEN01</v>
          </cell>
          <cell r="B1135" t="str">
            <v>KEN01</v>
          </cell>
          <cell r="C1135">
            <v>21</v>
          </cell>
          <cell r="D1135">
            <v>8.7200000000000006</v>
          </cell>
          <cell r="E1135">
            <v>15758</v>
          </cell>
          <cell r="F1135">
            <v>13331</v>
          </cell>
          <cell r="G1135">
            <v>12392</v>
          </cell>
        </row>
        <row r="1136">
          <cell r="A1136" t="str">
            <v>22KEN01</v>
          </cell>
          <cell r="B1136" t="str">
            <v>KEN01</v>
          </cell>
          <cell r="C1136">
            <v>22</v>
          </cell>
          <cell r="D1136">
            <v>8.67</v>
          </cell>
          <cell r="E1136">
            <v>15795</v>
          </cell>
          <cell r="F1136">
            <v>13362</v>
          </cell>
          <cell r="G1136">
            <v>12421</v>
          </cell>
        </row>
        <row r="1137">
          <cell r="A1137" t="str">
            <v>23KEN01</v>
          </cell>
          <cell r="B1137" t="str">
            <v>KEN01</v>
          </cell>
          <cell r="C1137">
            <v>23</v>
          </cell>
          <cell r="D1137">
            <v>8.61</v>
          </cell>
          <cell r="E1137">
            <v>15832</v>
          </cell>
          <cell r="F1137">
            <v>13394</v>
          </cell>
          <cell r="G1137">
            <v>12450</v>
          </cell>
        </row>
        <row r="1138">
          <cell r="A1138" t="str">
            <v>24KEN01</v>
          </cell>
          <cell r="B1138" t="str">
            <v>KEN01</v>
          </cell>
          <cell r="C1138">
            <v>24</v>
          </cell>
          <cell r="D1138">
            <v>8.5500000000000007</v>
          </cell>
          <cell r="E1138">
            <v>15870</v>
          </cell>
          <cell r="F1138">
            <v>13425</v>
          </cell>
          <cell r="G1138">
            <v>12479</v>
          </cell>
        </row>
        <row r="1139">
          <cell r="A1139" t="str">
            <v>25KEN01</v>
          </cell>
          <cell r="B1139" t="str">
            <v>KEN01</v>
          </cell>
          <cell r="C1139">
            <v>25</v>
          </cell>
          <cell r="D1139">
            <v>8.49</v>
          </cell>
          <cell r="E1139">
            <v>15907</v>
          </cell>
          <cell r="F1139">
            <v>13457</v>
          </cell>
          <cell r="G1139">
            <v>12508</v>
          </cell>
        </row>
        <row r="1140">
          <cell r="A1140" t="str">
            <v>-5KEN02</v>
          </cell>
          <cell r="B1140" t="str">
            <v>KEN02</v>
          </cell>
          <cell r="C1140">
            <v>-5</v>
          </cell>
          <cell r="D1140">
            <v>10.199999999999999</v>
          </cell>
          <cell r="E1140">
            <v>14732</v>
          </cell>
          <cell r="F1140">
            <v>12292</v>
          </cell>
          <cell r="G1140">
            <v>11569</v>
          </cell>
        </row>
        <row r="1141">
          <cell r="A1141" t="str">
            <v>-4KEN02</v>
          </cell>
          <cell r="B1141" t="str">
            <v>KEN02</v>
          </cell>
          <cell r="C1141">
            <v>-4</v>
          </cell>
          <cell r="D1141">
            <v>10.14</v>
          </cell>
          <cell r="E1141">
            <v>14767</v>
          </cell>
          <cell r="F1141">
            <v>12321</v>
          </cell>
          <cell r="G1141">
            <v>11596</v>
          </cell>
        </row>
        <row r="1142">
          <cell r="A1142" t="str">
            <v>-3KEN02</v>
          </cell>
          <cell r="B1142" t="str">
            <v>KEN02</v>
          </cell>
          <cell r="C1142">
            <v>-3</v>
          </cell>
          <cell r="D1142">
            <v>10.09</v>
          </cell>
          <cell r="E1142">
            <v>14801</v>
          </cell>
          <cell r="F1142">
            <v>12350</v>
          </cell>
          <cell r="G1142">
            <v>11623</v>
          </cell>
        </row>
        <row r="1143">
          <cell r="A1143" t="str">
            <v>-2KEN02</v>
          </cell>
          <cell r="B1143" t="str">
            <v>KEN02</v>
          </cell>
          <cell r="C1143">
            <v>-2</v>
          </cell>
          <cell r="D1143">
            <v>10.029999999999999</v>
          </cell>
          <cell r="E1143">
            <v>14836</v>
          </cell>
          <cell r="F1143">
            <v>12379</v>
          </cell>
          <cell r="G1143">
            <v>11650</v>
          </cell>
        </row>
        <row r="1144">
          <cell r="A1144" t="str">
            <v>-1KEN02</v>
          </cell>
          <cell r="B1144" t="str">
            <v>KEN02</v>
          </cell>
          <cell r="C1144">
            <v>-1</v>
          </cell>
          <cell r="D1144">
            <v>9.9700000000000006</v>
          </cell>
          <cell r="E1144">
            <v>14871</v>
          </cell>
          <cell r="F1144">
            <v>12408</v>
          </cell>
          <cell r="G1144">
            <v>11678</v>
          </cell>
        </row>
        <row r="1145">
          <cell r="A1145" t="str">
            <v>0KEN02</v>
          </cell>
          <cell r="B1145" t="str">
            <v>KEN02</v>
          </cell>
          <cell r="C1145">
            <v>0</v>
          </cell>
          <cell r="D1145">
            <v>9.92</v>
          </cell>
          <cell r="E1145">
            <v>14906</v>
          </cell>
          <cell r="F1145">
            <v>12437</v>
          </cell>
          <cell r="G1145">
            <v>11705</v>
          </cell>
        </row>
        <row r="1146">
          <cell r="A1146" t="str">
            <v>1KEN02</v>
          </cell>
          <cell r="B1146" t="str">
            <v>KEN02</v>
          </cell>
          <cell r="C1146">
            <v>1</v>
          </cell>
          <cell r="D1146">
            <v>9.86</v>
          </cell>
          <cell r="E1146">
            <v>14941</v>
          </cell>
          <cell r="F1146">
            <v>12466</v>
          </cell>
          <cell r="G1146">
            <v>11733</v>
          </cell>
        </row>
        <row r="1147">
          <cell r="A1147" t="str">
            <v>2KEN02</v>
          </cell>
          <cell r="B1147" t="str">
            <v>KEN02</v>
          </cell>
          <cell r="C1147">
            <v>2</v>
          </cell>
          <cell r="D1147">
            <v>9.8000000000000007</v>
          </cell>
          <cell r="E1147">
            <v>14976</v>
          </cell>
          <cell r="F1147">
            <v>12496</v>
          </cell>
          <cell r="G1147">
            <v>11760</v>
          </cell>
        </row>
        <row r="1148">
          <cell r="A1148" t="str">
            <v>3KEN02</v>
          </cell>
          <cell r="B1148" t="str">
            <v>KEN02</v>
          </cell>
          <cell r="C1148">
            <v>3</v>
          </cell>
          <cell r="D1148">
            <v>9.75</v>
          </cell>
          <cell r="E1148">
            <v>15011</v>
          </cell>
          <cell r="F1148">
            <v>12525</v>
          </cell>
          <cell r="G1148">
            <v>11788</v>
          </cell>
        </row>
        <row r="1149">
          <cell r="A1149" t="str">
            <v>4KEN02</v>
          </cell>
          <cell r="B1149" t="str">
            <v>KEN02</v>
          </cell>
          <cell r="C1149">
            <v>4</v>
          </cell>
          <cell r="D1149">
            <v>9.69</v>
          </cell>
          <cell r="E1149">
            <v>15047</v>
          </cell>
          <cell r="F1149">
            <v>12554</v>
          </cell>
          <cell r="G1149">
            <v>11816</v>
          </cell>
        </row>
        <row r="1150">
          <cell r="A1150" t="str">
            <v>5KEN02</v>
          </cell>
          <cell r="B1150" t="str">
            <v>KEN02</v>
          </cell>
          <cell r="C1150">
            <v>5</v>
          </cell>
          <cell r="D1150">
            <v>9.6300000000000008</v>
          </cell>
          <cell r="E1150">
            <v>15082</v>
          </cell>
          <cell r="F1150">
            <v>12584</v>
          </cell>
          <cell r="G1150">
            <v>11844</v>
          </cell>
        </row>
        <row r="1151">
          <cell r="A1151" t="str">
            <v>6KEN02</v>
          </cell>
          <cell r="B1151" t="str">
            <v>KEN02</v>
          </cell>
          <cell r="C1151">
            <v>6</v>
          </cell>
          <cell r="D1151">
            <v>9.58</v>
          </cell>
          <cell r="E1151">
            <v>15118</v>
          </cell>
          <cell r="F1151">
            <v>12614</v>
          </cell>
          <cell r="G1151">
            <v>11871</v>
          </cell>
        </row>
        <row r="1152">
          <cell r="A1152" t="str">
            <v>7KEN02</v>
          </cell>
          <cell r="B1152" t="str">
            <v>KEN02</v>
          </cell>
          <cell r="C1152">
            <v>7</v>
          </cell>
          <cell r="D1152">
            <v>9.52</v>
          </cell>
          <cell r="E1152">
            <v>15153</v>
          </cell>
          <cell r="F1152">
            <v>12643</v>
          </cell>
          <cell r="G1152">
            <v>11899</v>
          </cell>
        </row>
        <row r="1153">
          <cell r="A1153" t="str">
            <v>8KEN02</v>
          </cell>
          <cell r="B1153" t="str">
            <v>KEN02</v>
          </cell>
          <cell r="C1153">
            <v>8</v>
          </cell>
          <cell r="D1153">
            <v>9.4600000000000009</v>
          </cell>
          <cell r="E1153">
            <v>15188</v>
          </cell>
          <cell r="F1153">
            <v>12672</v>
          </cell>
          <cell r="G1153">
            <v>11927</v>
          </cell>
        </row>
        <row r="1154">
          <cell r="A1154" t="str">
            <v>9KEN02</v>
          </cell>
          <cell r="B1154" t="str">
            <v>KEN02</v>
          </cell>
          <cell r="C1154">
            <v>9</v>
          </cell>
          <cell r="D1154">
            <v>9.4</v>
          </cell>
          <cell r="E1154">
            <v>15223</v>
          </cell>
          <cell r="F1154">
            <v>12702</v>
          </cell>
          <cell r="G1154">
            <v>11955</v>
          </cell>
        </row>
        <row r="1155">
          <cell r="A1155" t="str">
            <v>10KEN02</v>
          </cell>
          <cell r="B1155" t="str">
            <v>KEN02</v>
          </cell>
          <cell r="C1155">
            <v>10</v>
          </cell>
          <cell r="D1155">
            <v>9.35</v>
          </cell>
          <cell r="E1155">
            <v>15259</v>
          </cell>
          <cell r="F1155">
            <v>12731</v>
          </cell>
          <cell r="G1155">
            <v>11982</v>
          </cell>
        </row>
        <row r="1156">
          <cell r="A1156" t="str">
            <v>11KEN02</v>
          </cell>
          <cell r="B1156" t="str">
            <v>KEN02</v>
          </cell>
          <cell r="C1156">
            <v>11</v>
          </cell>
          <cell r="D1156">
            <v>9.2899999999999991</v>
          </cell>
          <cell r="E1156">
            <v>15282</v>
          </cell>
          <cell r="F1156">
            <v>12751</v>
          </cell>
          <cell r="G1156">
            <v>12001</v>
          </cell>
        </row>
        <row r="1157">
          <cell r="A1157" t="str">
            <v>12KEN02</v>
          </cell>
          <cell r="B1157" t="str">
            <v>KEN02</v>
          </cell>
          <cell r="C1157">
            <v>12</v>
          </cell>
          <cell r="D1157">
            <v>9.23</v>
          </cell>
          <cell r="E1157">
            <v>15317</v>
          </cell>
          <cell r="F1157">
            <v>12780</v>
          </cell>
          <cell r="G1157">
            <v>12028</v>
          </cell>
        </row>
        <row r="1158">
          <cell r="A1158" t="str">
            <v>13KEN02</v>
          </cell>
          <cell r="B1158" t="str">
            <v>KEN02</v>
          </cell>
          <cell r="C1158">
            <v>13</v>
          </cell>
          <cell r="D1158">
            <v>9.18</v>
          </cell>
          <cell r="E1158">
            <v>15353</v>
          </cell>
          <cell r="F1158">
            <v>12810</v>
          </cell>
          <cell r="G1158">
            <v>12056</v>
          </cell>
        </row>
        <row r="1159">
          <cell r="A1159" t="str">
            <v>14KEN02</v>
          </cell>
          <cell r="B1159" t="str">
            <v>KEN02</v>
          </cell>
          <cell r="C1159">
            <v>14</v>
          </cell>
          <cell r="D1159">
            <v>9.1199999999999992</v>
          </cell>
          <cell r="E1159">
            <v>15388</v>
          </cell>
          <cell r="F1159">
            <v>12839</v>
          </cell>
          <cell r="G1159">
            <v>12084</v>
          </cell>
        </row>
        <row r="1160">
          <cell r="A1160" t="str">
            <v>15KEN02</v>
          </cell>
          <cell r="B1160" t="str">
            <v>KEN02</v>
          </cell>
          <cell r="C1160">
            <v>15</v>
          </cell>
          <cell r="D1160">
            <v>9.06</v>
          </cell>
          <cell r="E1160">
            <v>15423</v>
          </cell>
          <cell r="F1160">
            <v>12869</v>
          </cell>
          <cell r="G1160">
            <v>12111</v>
          </cell>
        </row>
        <row r="1161">
          <cell r="A1161" t="str">
            <v>16KEN02</v>
          </cell>
          <cell r="B1161" t="str">
            <v>KEN02</v>
          </cell>
          <cell r="C1161">
            <v>16</v>
          </cell>
          <cell r="D1161">
            <v>9.01</v>
          </cell>
          <cell r="E1161">
            <v>15470</v>
          </cell>
          <cell r="F1161">
            <v>12908</v>
          </cell>
          <cell r="G1161">
            <v>12148</v>
          </cell>
        </row>
        <row r="1162">
          <cell r="A1162" t="str">
            <v>17KEN02</v>
          </cell>
          <cell r="B1162" t="str">
            <v>KEN02</v>
          </cell>
          <cell r="C1162">
            <v>17</v>
          </cell>
          <cell r="D1162">
            <v>8.9499999999999993</v>
          </cell>
          <cell r="E1162">
            <v>15505</v>
          </cell>
          <cell r="F1162">
            <v>12937</v>
          </cell>
          <cell r="G1162">
            <v>12176</v>
          </cell>
        </row>
        <row r="1163">
          <cell r="A1163" t="str">
            <v>18KEN02</v>
          </cell>
          <cell r="B1163" t="str">
            <v>KEN02</v>
          </cell>
          <cell r="C1163">
            <v>18</v>
          </cell>
          <cell r="D1163">
            <v>8.89</v>
          </cell>
          <cell r="E1163">
            <v>15553</v>
          </cell>
          <cell r="F1163">
            <v>12976</v>
          </cell>
          <cell r="G1163">
            <v>12213</v>
          </cell>
        </row>
        <row r="1164">
          <cell r="A1164" t="str">
            <v>19KEN02</v>
          </cell>
          <cell r="B1164" t="str">
            <v>KEN02</v>
          </cell>
          <cell r="C1164">
            <v>19</v>
          </cell>
          <cell r="D1164">
            <v>8.84</v>
          </cell>
          <cell r="E1164">
            <v>15588</v>
          </cell>
          <cell r="F1164">
            <v>13006</v>
          </cell>
          <cell r="G1164">
            <v>12241</v>
          </cell>
        </row>
        <row r="1165">
          <cell r="A1165" t="str">
            <v>20KEN02</v>
          </cell>
          <cell r="B1165" t="str">
            <v>KEN02</v>
          </cell>
          <cell r="C1165">
            <v>20</v>
          </cell>
          <cell r="D1165">
            <v>8.7799999999999994</v>
          </cell>
          <cell r="E1165">
            <v>15623</v>
          </cell>
          <cell r="F1165">
            <v>13035</v>
          </cell>
          <cell r="G1165">
            <v>12268</v>
          </cell>
        </row>
        <row r="1166">
          <cell r="A1166" t="str">
            <v>21KEN02</v>
          </cell>
          <cell r="B1166" t="str">
            <v>KEN02</v>
          </cell>
          <cell r="C1166">
            <v>21</v>
          </cell>
          <cell r="D1166">
            <v>8.7200000000000006</v>
          </cell>
          <cell r="E1166">
            <v>15660</v>
          </cell>
          <cell r="F1166">
            <v>13066</v>
          </cell>
          <cell r="G1166">
            <v>12297</v>
          </cell>
        </row>
        <row r="1167">
          <cell r="A1167" t="str">
            <v>22KEN02</v>
          </cell>
          <cell r="B1167" t="str">
            <v>KEN02</v>
          </cell>
          <cell r="C1167">
            <v>22</v>
          </cell>
          <cell r="D1167">
            <v>8.67</v>
          </cell>
          <cell r="E1167">
            <v>15697</v>
          </cell>
          <cell r="F1167">
            <v>13097</v>
          </cell>
          <cell r="G1167">
            <v>12326</v>
          </cell>
        </row>
        <row r="1168">
          <cell r="A1168" t="str">
            <v>23KEN02</v>
          </cell>
          <cell r="B1168" t="str">
            <v>KEN02</v>
          </cell>
          <cell r="C1168">
            <v>23</v>
          </cell>
          <cell r="D1168">
            <v>8.61</v>
          </cell>
          <cell r="E1168">
            <v>15733</v>
          </cell>
          <cell r="F1168">
            <v>13127</v>
          </cell>
          <cell r="G1168">
            <v>12355</v>
          </cell>
        </row>
        <row r="1169">
          <cell r="A1169" t="str">
            <v>24KEN02</v>
          </cell>
          <cell r="B1169" t="str">
            <v>KEN02</v>
          </cell>
          <cell r="C1169">
            <v>24</v>
          </cell>
          <cell r="D1169">
            <v>8.5500000000000007</v>
          </cell>
          <cell r="E1169">
            <v>15770</v>
          </cell>
          <cell r="F1169">
            <v>13158</v>
          </cell>
          <cell r="G1169">
            <v>12384</v>
          </cell>
        </row>
        <row r="1170">
          <cell r="A1170" t="str">
            <v>25KEN02</v>
          </cell>
          <cell r="B1170" t="str">
            <v>KEN02</v>
          </cell>
          <cell r="C1170">
            <v>25</v>
          </cell>
          <cell r="D1170">
            <v>8.49</v>
          </cell>
          <cell r="E1170">
            <v>15808</v>
          </cell>
          <cell r="F1170">
            <v>13189</v>
          </cell>
          <cell r="G1170">
            <v>12413</v>
          </cell>
        </row>
        <row r="1171">
          <cell r="A1171" t="str">
            <v>5ERI01</v>
          </cell>
          <cell r="B1171" t="str">
            <v>ERI01</v>
          </cell>
          <cell r="C1171">
            <v>5</v>
          </cell>
          <cell r="D1171">
            <v>32.56</v>
          </cell>
          <cell r="E1171">
            <v>11121</v>
          </cell>
          <cell r="F1171">
            <v>10117</v>
          </cell>
          <cell r="G1171">
            <v>9497</v>
          </cell>
        </row>
        <row r="1172">
          <cell r="A1172" t="str">
            <v>6ERI01</v>
          </cell>
          <cell r="B1172" t="str">
            <v>ERI01</v>
          </cell>
          <cell r="C1172">
            <v>6</v>
          </cell>
          <cell r="D1172">
            <v>32.450000000000003</v>
          </cell>
          <cell r="E1172">
            <v>11141</v>
          </cell>
          <cell r="F1172">
            <v>10133</v>
          </cell>
          <cell r="G1172">
            <v>9499</v>
          </cell>
        </row>
        <row r="1173">
          <cell r="A1173" t="str">
            <v>7ERI01</v>
          </cell>
          <cell r="B1173" t="str">
            <v>ERI01</v>
          </cell>
          <cell r="C1173">
            <v>7</v>
          </cell>
          <cell r="D1173">
            <v>32.33</v>
          </cell>
          <cell r="E1173">
            <v>11163</v>
          </cell>
          <cell r="F1173">
            <v>10150</v>
          </cell>
          <cell r="G1173">
            <v>9502</v>
          </cell>
        </row>
        <row r="1174">
          <cell r="A1174" t="str">
            <v>8ERI01</v>
          </cell>
          <cell r="B1174" t="str">
            <v>ERI01</v>
          </cell>
          <cell r="C1174">
            <v>8</v>
          </cell>
          <cell r="D1174">
            <v>32.19</v>
          </cell>
          <cell r="E1174">
            <v>11186</v>
          </cell>
          <cell r="F1174">
            <v>10169</v>
          </cell>
          <cell r="G1174">
            <v>9506</v>
          </cell>
        </row>
        <row r="1175">
          <cell r="A1175" t="str">
            <v>9ERI01</v>
          </cell>
          <cell r="B1175" t="str">
            <v>ERI01</v>
          </cell>
          <cell r="C1175">
            <v>9</v>
          </cell>
          <cell r="D1175">
            <v>32.04</v>
          </cell>
          <cell r="E1175">
            <v>11211</v>
          </cell>
          <cell r="F1175">
            <v>10189</v>
          </cell>
          <cell r="G1175">
            <v>9512</v>
          </cell>
        </row>
        <row r="1176">
          <cell r="A1176" t="str">
            <v>10ERI01</v>
          </cell>
          <cell r="B1176" t="str">
            <v>ERI01</v>
          </cell>
          <cell r="C1176">
            <v>10</v>
          </cell>
          <cell r="D1176">
            <v>31.88</v>
          </cell>
          <cell r="E1176">
            <v>11238</v>
          </cell>
          <cell r="F1176">
            <v>10210</v>
          </cell>
          <cell r="G1176">
            <v>9519</v>
          </cell>
        </row>
        <row r="1177">
          <cell r="A1177" t="str">
            <v>11ERI01</v>
          </cell>
          <cell r="B1177" t="str">
            <v>ERI01</v>
          </cell>
          <cell r="C1177">
            <v>11</v>
          </cell>
          <cell r="D1177">
            <v>31.72</v>
          </cell>
          <cell r="E1177">
            <v>11265</v>
          </cell>
          <cell r="F1177">
            <v>10232</v>
          </cell>
          <cell r="G1177">
            <v>9527</v>
          </cell>
        </row>
        <row r="1178">
          <cell r="A1178" t="str">
            <v>12ERI01</v>
          </cell>
          <cell r="B1178" t="str">
            <v>ERI01</v>
          </cell>
          <cell r="C1178">
            <v>12</v>
          </cell>
          <cell r="D1178">
            <v>31.54</v>
          </cell>
          <cell r="E1178">
            <v>11295</v>
          </cell>
          <cell r="F1178">
            <v>10255</v>
          </cell>
          <cell r="G1178">
            <v>9537</v>
          </cell>
        </row>
        <row r="1179">
          <cell r="A1179" t="str">
            <v>13ERI01</v>
          </cell>
          <cell r="B1179" t="str">
            <v>ERI01</v>
          </cell>
          <cell r="C1179">
            <v>13</v>
          </cell>
          <cell r="D1179">
            <v>31.36</v>
          </cell>
          <cell r="E1179">
            <v>11325</v>
          </cell>
          <cell r="F1179">
            <v>10279</v>
          </cell>
          <cell r="G1179">
            <v>9547</v>
          </cell>
        </row>
        <row r="1180">
          <cell r="A1180" t="str">
            <v>14ERI01</v>
          </cell>
          <cell r="B1180" t="str">
            <v>ERI01</v>
          </cell>
          <cell r="C1180">
            <v>14</v>
          </cell>
          <cell r="D1180">
            <v>31.17</v>
          </cell>
          <cell r="E1180">
            <v>11357</v>
          </cell>
          <cell r="F1180">
            <v>10303</v>
          </cell>
          <cell r="G1180">
            <v>9559</v>
          </cell>
        </row>
        <row r="1181">
          <cell r="A1181" t="str">
            <v>15ERI01</v>
          </cell>
          <cell r="B1181" t="str">
            <v>ERI01</v>
          </cell>
          <cell r="C1181">
            <v>15</v>
          </cell>
          <cell r="D1181">
            <v>30.98</v>
          </cell>
          <cell r="E1181">
            <v>11389</v>
          </cell>
          <cell r="F1181">
            <v>10329</v>
          </cell>
          <cell r="G1181">
            <v>9572</v>
          </cell>
        </row>
        <row r="1182">
          <cell r="A1182" t="str">
            <v>16ERI01</v>
          </cell>
          <cell r="B1182" t="str">
            <v>ERI01</v>
          </cell>
          <cell r="C1182">
            <v>16</v>
          </cell>
          <cell r="D1182">
            <v>30.78</v>
          </cell>
          <cell r="E1182">
            <v>11423</v>
          </cell>
          <cell r="F1182">
            <v>10355</v>
          </cell>
          <cell r="G1182">
            <v>9585</v>
          </cell>
        </row>
        <row r="1183">
          <cell r="A1183" t="str">
            <v>17ERI01</v>
          </cell>
          <cell r="B1183" t="str">
            <v>ERI01</v>
          </cell>
          <cell r="C1183">
            <v>17</v>
          </cell>
          <cell r="D1183">
            <v>30.58</v>
          </cell>
          <cell r="E1183">
            <v>11458</v>
          </cell>
          <cell r="F1183">
            <v>10382</v>
          </cell>
          <cell r="G1183">
            <v>9600</v>
          </cell>
        </row>
        <row r="1184">
          <cell r="A1184" t="str">
            <v>18ERI01</v>
          </cell>
          <cell r="B1184" t="str">
            <v>ERI01</v>
          </cell>
          <cell r="C1184">
            <v>18</v>
          </cell>
          <cell r="D1184">
            <v>30.38</v>
          </cell>
          <cell r="E1184">
            <v>11494</v>
          </cell>
          <cell r="F1184">
            <v>10410</v>
          </cell>
          <cell r="G1184">
            <v>9615</v>
          </cell>
        </row>
        <row r="1185">
          <cell r="A1185" t="str">
            <v>19ERI01</v>
          </cell>
          <cell r="B1185" t="str">
            <v>ERI01</v>
          </cell>
          <cell r="C1185">
            <v>19</v>
          </cell>
          <cell r="D1185">
            <v>30.18</v>
          </cell>
          <cell r="E1185">
            <v>11531</v>
          </cell>
          <cell r="F1185">
            <v>10438</v>
          </cell>
          <cell r="G1185">
            <v>9631</v>
          </cell>
        </row>
        <row r="1186">
          <cell r="A1186" t="str">
            <v>20ERI01</v>
          </cell>
          <cell r="B1186" t="str">
            <v>ERI01</v>
          </cell>
          <cell r="C1186">
            <v>20</v>
          </cell>
          <cell r="D1186">
            <v>29.97</v>
          </cell>
          <cell r="E1186">
            <v>11568</v>
          </cell>
          <cell r="F1186">
            <v>10467</v>
          </cell>
          <cell r="G1186">
            <v>9649</v>
          </cell>
        </row>
        <row r="1187">
          <cell r="A1187" t="str">
            <v>21ERI01</v>
          </cell>
          <cell r="B1187" t="str">
            <v>ERI01</v>
          </cell>
          <cell r="C1187">
            <v>21</v>
          </cell>
          <cell r="D1187">
            <v>29.76</v>
          </cell>
          <cell r="E1187">
            <v>11607</v>
          </cell>
          <cell r="F1187">
            <v>10497</v>
          </cell>
          <cell r="G1187">
            <v>9666</v>
          </cell>
        </row>
        <row r="1188">
          <cell r="A1188" t="str">
            <v>22ERI01</v>
          </cell>
          <cell r="B1188" t="str">
            <v>ERI01</v>
          </cell>
          <cell r="C1188">
            <v>22</v>
          </cell>
          <cell r="D1188">
            <v>29.55</v>
          </cell>
          <cell r="E1188">
            <v>11647</v>
          </cell>
          <cell r="F1188">
            <v>10527</v>
          </cell>
          <cell r="G1188">
            <v>9685</v>
          </cell>
        </row>
        <row r="1189">
          <cell r="A1189" t="str">
            <v>23ERI01</v>
          </cell>
          <cell r="B1189" t="str">
            <v>ERI01</v>
          </cell>
          <cell r="C1189">
            <v>23</v>
          </cell>
          <cell r="D1189">
            <v>29.34</v>
          </cell>
          <cell r="E1189">
            <v>11687</v>
          </cell>
          <cell r="F1189">
            <v>10558</v>
          </cell>
          <cell r="G1189">
            <v>9705</v>
          </cell>
        </row>
        <row r="1190">
          <cell r="A1190" t="str">
            <v>24ERI01</v>
          </cell>
          <cell r="B1190" t="str">
            <v>ERI01</v>
          </cell>
          <cell r="C1190">
            <v>24</v>
          </cell>
          <cell r="D1190">
            <v>29.13</v>
          </cell>
          <cell r="E1190">
            <v>11728</v>
          </cell>
          <cell r="F1190">
            <v>10590</v>
          </cell>
          <cell r="G1190">
            <v>9725</v>
          </cell>
        </row>
        <row r="1191">
          <cell r="A1191" t="str">
            <v>25ERI01</v>
          </cell>
          <cell r="B1191" t="str">
            <v>ERI01</v>
          </cell>
          <cell r="C1191">
            <v>25</v>
          </cell>
          <cell r="D1191">
            <v>28.92</v>
          </cell>
          <cell r="E1191">
            <v>11770</v>
          </cell>
          <cell r="F1191">
            <v>10622</v>
          </cell>
          <cell r="G1191">
            <v>9746</v>
          </cell>
        </row>
        <row r="1192">
          <cell r="A1192" t="str">
            <v>26ERI01</v>
          </cell>
          <cell r="B1192" t="str">
            <v>ERI01</v>
          </cell>
          <cell r="C1192">
            <v>26</v>
          </cell>
          <cell r="D1192">
            <v>28.72</v>
          </cell>
          <cell r="E1192">
            <v>11812</v>
          </cell>
          <cell r="F1192">
            <v>10653</v>
          </cell>
          <cell r="G1192">
            <v>9767</v>
          </cell>
        </row>
        <row r="1193">
          <cell r="A1193" t="str">
            <v>27ERI01</v>
          </cell>
          <cell r="B1193" t="str">
            <v>ERI01</v>
          </cell>
          <cell r="C1193">
            <v>27</v>
          </cell>
          <cell r="D1193">
            <v>28.51</v>
          </cell>
          <cell r="E1193">
            <v>11856</v>
          </cell>
          <cell r="F1193">
            <v>10688</v>
          </cell>
          <cell r="G1193">
            <v>9789</v>
          </cell>
        </row>
        <row r="1194">
          <cell r="A1194" t="str">
            <v>28ERI01</v>
          </cell>
          <cell r="B1194" t="str">
            <v>ERI01</v>
          </cell>
          <cell r="C1194">
            <v>28</v>
          </cell>
          <cell r="D1194">
            <v>28.3</v>
          </cell>
          <cell r="E1194">
            <v>11900</v>
          </cell>
          <cell r="F1194">
            <v>10721</v>
          </cell>
          <cell r="G1194">
            <v>9812</v>
          </cell>
        </row>
        <row r="1195">
          <cell r="A1195" t="str">
            <v>29ERI01</v>
          </cell>
          <cell r="B1195" t="str">
            <v>ERI01</v>
          </cell>
          <cell r="C1195">
            <v>29</v>
          </cell>
          <cell r="D1195">
            <v>28.09</v>
          </cell>
          <cell r="E1195">
            <v>11944</v>
          </cell>
          <cell r="F1195">
            <v>10756</v>
          </cell>
          <cell r="G1195">
            <v>9836</v>
          </cell>
        </row>
        <row r="1196">
          <cell r="A1196" t="str">
            <v>30ERI01</v>
          </cell>
          <cell r="B1196" t="str">
            <v>ERI01</v>
          </cell>
          <cell r="C1196">
            <v>30</v>
          </cell>
          <cell r="D1196">
            <v>27.88</v>
          </cell>
          <cell r="E1196">
            <v>11990</v>
          </cell>
          <cell r="F1196">
            <v>10790</v>
          </cell>
          <cell r="G1196">
            <v>9860</v>
          </cell>
        </row>
        <row r="1197">
          <cell r="A1197" t="str">
            <v>31ERI01</v>
          </cell>
          <cell r="B1197" t="str">
            <v>ERI01</v>
          </cell>
          <cell r="C1197">
            <v>31</v>
          </cell>
          <cell r="D1197">
            <v>27.67</v>
          </cell>
          <cell r="E1197">
            <v>12036</v>
          </cell>
          <cell r="F1197">
            <v>10826</v>
          </cell>
          <cell r="G1197">
            <v>9885</v>
          </cell>
        </row>
        <row r="1198">
          <cell r="A1198" t="str">
            <v>32ERI01</v>
          </cell>
          <cell r="B1198" t="str">
            <v>ERI01</v>
          </cell>
          <cell r="C1198">
            <v>32</v>
          </cell>
          <cell r="D1198">
            <v>27.47</v>
          </cell>
          <cell r="E1198">
            <v>12083</v>
          </cell>
          <cell r="F1198">
            <v>10862</v>
          </cell>
          <cell r="G1198">
            <v>9910</v>
          </cell>
        </row>
        <row r="1199">
          <cell r="A1199" t="str">
            <v>33ERI01</v>
          </cell>
          <cell r="B1199" t="str">
            <v>ERI01</v>
          </cell>
          <cell r="C1199">
            <v>33</v>
          </cell>
          <cell r="D1199">
            <v>27.26</v>
          </cell>
          <cell r="E1199">
            <v>12131</v>
          </cell>
          <cell r="F1199">
            <v>10898</v>
          </cell>
          <cell r="G1199">
            <v>9937</v>
          </cell>
        </row>
        <row r="1200">
          <cell r="A1200" t="str">
            <v>34ERI01</v>
          </cell>
          <cell r="B1200" t="str">
            <v>ERI01</v>
          </cell>
          <cell r="C1200">
            <v>34</v>
          </cell>
          <cell r="D1200">
            <v>27.05</v>
          </cell>
          <cell r="E1200">
            <v>12180</v>
          </cell>
          <cell r="F1200">
            <v>10935</v>
          </cell>
          <cell r="G1200">
            <v>9964</v>
          </cell>
        </row>
        <row r="1201">
          <cell r="A1201" t="str">
            <v>35ERI01</v>
          </cell>
          <cell r="B1201" t="str">
            <v>ERI01</v>
          </cell>
          <cell r="C1201">
            <v>35</v>
          </cell>
          <cell r="D1201">
            <v>26.85</v>
          </cell>
          <cell r="E1201">
            <v>12229</v>
          </cell>
          <cell r="F1201">
            <v>10973</v>
          </cell>
          <cell r="G1201">
            <v>9991</v>
          </cell>
        </row>
        <row r="1202">
          <cell r="A1202" t="str">
            <v>36ERI01</v>
          </cell>
          <cell r="B1202" t="str">
            <v>ERI01</v>
          </cell>
          <cell r="C1202">
            <v>36</v>
          </cell>
          <cell r="D1202">
            <v>26.64</v>
          </cell>
          <cell r="E1202">
            <v>12280</v>
          </cell>
          <cell r="F1202">
            <v>11011</v>
          </cell>
          <cell r="G1202">
            <v>10020</v>
          </cell>
        </row>
        <row r="1203">
          <cell r="A1203" t="str">
            <v>37ERI01</v>
          </cell>
          <cell r="B1203" t="str">
            <v>ERI01</v>
          </cell>
          <cell r="C1203">
            <v>37</v>
          </cell>
          <cell r="D1203">
            <v>26.43</v>
          </cell>
          <cell r="E1203">
            <v>12331</v>
          </cell>
          <cell r="F1203">
            <v>11050</v>
          </cell>
          <cell r="G1203">
            <v>10049</v>
          </cell>
        </row>
        <row r="1204">
          <cell r="A1204" t="str">
            <v>38ERI01</v>
          </cell>
          <cell r="B1204" t="str">
            <v>ERI01</v>
          </cell>
          <cell r="C1204">
            <v>38</v>
          </cell>
          <cell r="D1204">
            <v>26.22</v>
          </cell>
          <cell r="E1204">
            <v>12383</v>
          </cell>
          <cell r="F1204">
            <v>11090</v>
          </cell>
          <cell r="G1204">
            <v>10079</v>
          </cell>
        </row>
        <row r="1205">
          <cell r="A1205" t="str">
            <v>39ERI01</v>
          </cell>
          <cell r="B1205" t="str">
            <v>ERI01</v>
          </cell>
          <cell r="C1205">
            <v>39</v>
          </cell>
          <cell r="D1205">
            <v>26.02</v>
          </cell>
          <cell r="E1205">
            <v>12437</v>
          </cell>
          <cell r="F1205">
            <v>11131</v>
          </cell>
          <cell r="G1205">
            <v>10110</v>
          </cell>
        </row>
        <row r="1206">
          <cell r="A1206" t="str">
            <v>40ERI01</v>
          </cell>
          <cell r="B1206" t="str">
            <v>ERI01</v>
          </cell>
          <cell r="C1206">
            <v>40</v>
          </cell>
          <cell r="D1206">
            <v>25.81</v>
          </cell>
          <cell r="E1206">
            <v>12491</v>
          </cell>
          <cell r="F1206">
            <v>11172</v>
          </cell>
          <cell r="G1206">
            <v>10141</v>
          </cell>
        </row>
        <row r="1207">
          <cell r="A1207" t="str">
            <v>5ERI02</v>
          </cell>
          <cell r="B1207" t="str">
            <v>ERI02</v>
          </cell>
          <cell r="C1207">
            <v>5</v>
          </cell>
          <cell r="D1207">
            <v>31.79</v>
          </cell>
          <cell r="E1207">
            <v>11489</v>
          </cell>
          <cell r="F1207">
            <v>9975</v>
          </cell>
          <cell r="G1207">
            <v>9460</v>
          </cell>
        </row>
        <row r="1208">
          <cell r="A1208" t="str">
            <v>6ERI02</v>
          </cell>
          <cell r="B1208" t="str">
            <v>ERI02</v>
          </cell>
          <cell r="C1208">
            <v>6</v>
          </cell>
          <cell r="D1208">
            <v>31.68</v>
          </cell>
          <cell r="E1208">
            <v>11510</v>
          </cell>
          <cell r="F1208">
            <v>9991</v>
          </cell>
          <cell r="G1208">
            <v>9461</v>
          </cell>
        </row>
        <row r="1209">
          <cell r="A1209" t="str">
            <v>7ERI02</v>
          </cell>
          <cell r="B1209" t="str">
            <v>ERI02</v>
          </cell>
          <cell r="C1209">
            <v>7</v>
          </cell>
          <cell r="D1209">
            <v>31.56</v>
          </cell>
          <cell r="E1209">
            <v>11533</v>
          </cell>
          <cell r="F1209">
            <v>10009</v>
          </cell>
          <cell r="G1209">
            <v>9464</v>
          </cell>
        </row>
        <row r="1210">
          <cell r="A1210" t="str">
            <v>8ERI02</v>
          </cell>
          <cell r="B1210" t="str">
            <v>ERI02</v>
          </cell>
          <cell r="C1210">
            <v>8</v>
          </cell>
          <cell r="D1210">
            <v>31.43</v>
          </cell>
          <cell r="E1210">
            <v>11557</v>
          </cell>
          <cell r="F1210">
            <v>10027</v>
          </cell>
          <cell r="G1210">
            <v>9469</v>
          </cell>
        </row>
        <row r="1211">
          <cell r="A1211" t="str">
            <v>9ERI02</v>
          </cell>
          <cell r="B1211" t="str">
            <v>ERI02</v>
          </cell>
          <cell r="C1211">
            <v>9</v>
          </cell>
          <cell r="D1211">
            <v>31.28</v>
          </cell>
          <cell r="E1211">
            <v>11583</v>
          </cell>
          <cell r="F1211">
            <v>10047</v>
          </cell>
          <cell r="G1211">
            <v>9474</v>
          </cell>
        </row>
        <row r="1212">
          <cell r="A1212" t="str">
            <v>10ERI02</v>
          </cell>
          <cell r="B1212" t="str">
            <v>ERI02</v>
          </cell>
          <cell r="C1212">
            <v>10</v>
          </cell>
          <cell r="D1212">
            <v>31.13</v>
          </cell>
          <cell r="E1212">
            <v>11610</v>
          </cell>
          <cell r="F1212">
            <v>10067</v>
          </cell>
          <cell r="G1212">
            <v>9482</v>
          </cell>
        </row>
        <row r="1213">
          <cell r="A1213" t="str">
            <v>11ERI02</v>
          </cell>
          <cell r="B1213" t="str">
            <v>ERI02</v>
          </cell>
          <cell r="C1213">
            <v>11</v>
          </cell>
          <cell r="D1213">
            <v>30.96</v>
          </cell>
          <cell r="E1213">
            <v>11639</v>
          </cell>
          <cell r="F1213">
            <v>10089</v>
          </cell>
          <cell r="G1213">
            <v>9490</v>
          </cell>
        </row>
        <row r="1214">
          <cell r="A1214" t="str">
            <v>12ERI02</v>
          </cell>
          <cell r="B1214" t="str">
            <v>ERI02</v>
          </cell>
          <cell r="C1214">
            <v>12</v>
          </cell>
          <cell r="D1214">
            <v>30.79</v>
          </cell>
          <cell r="E1214">
            <v>11669</v>
          </cell>
          <cell r="F1214">
            <v>10112</v>
          </cell>
          <cell r="G1214">
            <v>9499</v>
          </cell>
        </row>
        <row r="1215">
          <cell r="A1215" t="str">
            <v>13ERI02</v>
          </cell>
          <cell r="B1215" t="str">
            <v>ERI02</v>
          </cell>
          <cell r="C1215">
            <v>13</v>
          </cell>
          <cell r="D1215">
            <v>30.62</v>
          </cell>
          <cell r="E1215">
            <v>11700</v>
          </cell>
          <cell r="F1215">
            <v>10135</v>
          </cell>
          <cell r="G1215">
            <v>9510</v>
          </cell>
        </row>
        <row r="1216">
          <cell r="A1216" t="str">
            <v>14ERI02</v>
          </cell>
          <cell r="B1216" t="str">
            <v>ERI02</v>
          </cell>
          <cell r="C1216">
            <v>14</v>
          </cell>
          <cell r="D1216">
            <v>30.43</v>
          </cell>
          <cell r="E1216">
            <v>11733</v>
          </cell>
          <cell r="F1216">
            <v>10159</v>
          </cell>
          <cell r="G1216">
            <v>9521</v>
          </cell>
        </row>
        <row r="1217">
          <cell r="A1217" t="str">
            <v>15ERI02</v>
          </cell>
          <cell r="B1217" t="str">
            <v>ERI02</v>
          </cell>
          <cell r="C1217">
            <v>15</v>
          </cell>
          <cell r="D1217">
            <v>30.25</v>
          </cell>
          <cell r="E1217">
            <v>11767</v>
          </cell>
          <cell r="F1217">
            <v>10184</v>
          </cell>
          <cell r="G1217">
            <v>9534</v>
          </cell>
        </row>
        <row r="1218">
          <cell r="A1218" t="str">
            <v>16ERI02</v>
          </cell>
          <cell r="B1218" t="str">
            <v>ERI02</v>
          </cell>
          <cell r="C1218">
            <v>16</v>
          </cell>
          <cell r="D1218">
            <v>30.05</v>
          </cell>
          <cell r="E1218">
            <v>11802</v>
          </cell>
          <cell r="F1218">
            <v>10210</v>
          </cell>
          <cell r="G1218">
            <v>9547</v>
          </cell>
        </row>
        <row r="1219">
          <cell r="A1219" t="str">
            <v>17ERI02</v>
          </cell>
          <cell r="B1219" t="str">
            <v>ERI02</v>
          </cell>
          <cell r="C1219">
            <v>17</v>
          </cell>
          <cell r="D1219">
            <v>29.86</v>
          </cell>
          <cell r="E1219">
            <v>11838</v>
          </cell>
          <cell r="F1219">
            <v>10237</v>
          </cell>
          <cell r="G1219">
            <v>9562</v>
          </cell>
        </row>
        <row r="1220">
          <cell r="A1220" t="str">
            <v>18ERI02</v>
          </cell>
          <cell r="B1220" t="str">
            <v>ERI02</v>
          </cell>
          <cell r="C1220">
            <v>18</v>
          </cell>
          <cell r="D1220">
            <v>29.66</v>
          </cell>
          <cell r="E1220">
            <v>11875</v>
          </cell>
          <cell r="F1220">
            <v>10264</v>
          </cell>
          <cell r="G1220">
            <v>9577</v>
          </cell>
        </row>
        <row r="1221">
          <cell r="A1221" t="str">
            <v>19ERI02</v>
          </cell>
          <cell r="B1221" t="str">
            <v>ERI02</v>
          </cell>
          <cell r="C1221">
            <v>19</v>
          </cell>
          <cell r="D1221">
            <v>29.46</v>
          </cell>
          <cell r="E1221">
            <v>11913</v>
          </cell>
          <cell r="F1221">
            <v>10292</v>
          </cell>
          <cell r="G1221">
            <v>9593</v>
          </cell>
        </row>
        <row r="1222">
          <cell r="A1222" t="str">
            <v>20ERI02</v>
          </cell>
          <cell r="B1222" t="str">
            <v>ERI02</v>
          </cell>
          <cell r="C1222">
            <v>20</v>
          </cell>
          <cell r="D1222">
            <v>29.26</v>
          </cell>
          <cell r="E1222">
            <v>11952</v>
          </cell>
          <cell r="F1222">
            <v>10321</v>
          </cell>
          <cell r="G1222">
            <v>9610</v>
          </cell>
        </row>
        <row r="1223">
          <cell r="A1223" t="str">
            <v>21ERI02</v>
          </cell>
          <cell r="B1223" t="str">
            <v>ERI02</v>
          </cell>
          <cell r="C1223">
            <v>21</v>
          </cell>
          <cell r="D1223">
            <v>29.06</v>
          </cell>
          <cell r="E1223">
            <v>11992</v>
          </cell>
          <cell r="F1223">
            <v>10350</v>
          </cell>
          <cell r="G1223">
            <v>9628</v>
          </cell>
        </row>
        <row r="1224">
          <cell r="A1224" t="str">
            <v>22ERI02</v>
          </cell>
          <cell r="B1224" t="str">
            <v>ERI02</v>
          </cell>
          <cell r="C1224">
            <v>22</v>
          </cell>
          <cell r="D1224">
            <v>28.85</v>
          </cell>
          <cell r="E1224">
            <v>12032</v>
          </cell>
          <cell r="F1224">
            <v>10380</v>
          </cell>
          <cell r="G1224">
            <v>9647</v>
          </cell>
        </row>
        <row r="1225">
          <cell r="A1225" t="str">
            <v>23ERI02</v>
          </cell>
          <cell r="B1225" t="str">
            <v>ERI02</v>
          </cell>
          <cell r="C1225">
            <v>23</v>
          </cell>
          <cell r="D1225">
            <v>28.65</v>
          </cell>
          <cell r="E1225">
            <v>12074</v>
          </cell>
          <cell r="F1225">
            <v>10411</v>
          </cell>
          <cell r="G1225">
            <v>9666</v>
          </cell>
        </row>
        <row r="1226">
          <cell r="A1226" t="str">
            <v>24ERI02</v>
          </cell>
          <cell r="B1226" t="str">
            <v>ERI02</v>
          </cell>
          <cell r="C1226">
            <v>24</v>
          </cell>
          <cell r="D1226">
            <v>28.44</v>
          </cell>
          <cell r="E1226">
            <v>12116</v>
          </cell>
          <cell r="F1226">
            <v>10442</v>
          </cell>
          <cell r="G1226">
            <v>9686</v>
          </cell>
        </row>
        <row r="1227">
          <cell r="A1227" t="str">
            <v>25ERI02</v>
          </cell>
          <cell r="B1227" t="str">
            <v>ERI02</v>
          </cell>
          <cell r="C1227">
            <v>25</v>
          </cell>
          <cell r="D1227">
            <v>28.24</v>
          </cell>
          <cell r="E1227">
            <v>12160</v>
          </cell>
          <cell r="F1227">
            <v>10473</v>
          </cell>
          <cell r="G1227">
            <v>9707</v>
          </cell>
        </row>
        <row r="1228">
          <cell r="A1228" t="str">
            <v>26ERI02</v>
          </cell>
          <cell r="B1228" t="str">
            <v>ERI02</v>
          </cell>
          <cell r="C1228">
            <v>26</v>
          </cell>
          <cell r="D1228">
            <v>28.04</v>
          </cell>
          <cell r="E1228">
            <v>12203</v>
          </cell>
          <cell r="F1228">
            <v>10504</v>
          </cell>
          <cell r="G1228">
            <v>9728</v>
          </cell>
        </row>
        <row r="1229">
          <cell r="A1229" t="str">
            <v>27ERI02</v>
          </cell>
          <cell r="B1229" t="str">
            <v>ERI02</v>
          </cell>
          <cell r="C1229">
            <v>27</v>
          </cell>
          <cell r="D1229">
            <v>27.83</v>
          </cell>
          <cell r="E1229">
            <v>12248</v>
          </cell>
          <cell r="F1229">
            <v>10538</v>
          </cell>
          <cell r="G1229">
            <v>9751</v>
          </cell>
        </row>
        <row r="1230">
          <cell r="A1230" t="str">
            <v>28ERI02</v>
          </cell>
          <cell r="B1230" t="str">
            <v>ERI02</v>
          </cell>
          <cell r="C1230">
            <v>28</v>
          </cell>
          <cell r="D1230">
            <v>27.63</v>
          </cell>
          <cell r="E1230">
            <v>12294</v>
          </cell>
          <cell r="F1230">
            <v>10572</v>
          </cell>
          <cell r="G1230">
            <v>9773</v>
          </cell>
        </row>
        <row r="1231">
          <cell r="A1231" t="str">
            <v>29ERI02</v>
          </cell>
          <cell r="B1231" t="str">
            <v>ERI02</v>
          </cell>
          <cell r="C1231">
            <v>29</v>
          </cell>
          <cell r="D1231">
            <v>27.42</v>
          </cell>
          <cell r="E1231">
            <v>12340</v>
          </cell>
          <cell r="F1231">
            <v>10605</v>
          </cell>
          <cell r="G1231">
            <v>9797</v>
          </cell>
        </row>
        <row r="1232">
          <cell r="A1232" t="str">
            <v>30ERI02</v>
          </cell>
          <cell r="B1232" t="str">
            <v>ERI02</v>
          </cell>
          <cell r="C1232">
            <v>30</v>
          </cell>
          <cell r="D1232">
            <v>27.22</v>
          </cell>
          <cell r="E1232">
            <v>12387</v>
          </cell>
          <cell r="F1232">
            <v>10640</v>
          </cell>
          <cell r="G1232">
            <v>9821</v>
          </cell>
        </row>
        <row r="1233">
          <cell r="A1233" t="str">
            <v>31ERI02</v>
          </cell>
          <cell r="B1233" t="str">
            <v>ERI02</v>
          </cell>
          <cell r="C1233">
            <v>31</v>
          </cell>
          <cell r="D1233">
            <v>27.02</v>
          </cell>
          <cell r="E1233">
            <v>12435</v>
          </cell>
          <cell r="F1233">
            <v>10674</v>
          </cell>
          <cell r="G1233">
            <v>9846</v>
          </cell>
        </row>
        <row r="1234">
          <cell r="A1234" t="str">
            <v>32ERI02</v>
          </cell>
          <cell r="B1234" t="str">
            <v>ERI02</v>
          </cell>
          <cell r="C1234">
            <v>32</v>
          </cell>
          <cell r="D1234">
            <v>26.81</v>
          </cell>
          <cell r="E1234">
            <v>12484</v>
          </cell>
          <cell r="F1234">
            <v>10710</v>
          </cell>
          <cell r="G1234">
            <v>9871</v>
          </cell>
        </row>
        <row r="1235">
          <cell r="A1235" t="str">
            <v>33ERI02</v>
          </cell>
          <cell r="B1235" t="str">
            <v>ERI02</v>
          </cell>
          <cell r="C1235">
            <v>33</v>
          </cell>
          <cell r="D1235">
            <v>26.61</v>
          </cell>
          <cell r="E1235">
            <v>12533</v>
          </cell>
          <cell r="F1235">
            <v>10746</v>
          </cell>
          <cell r="G1235">
            <v>9897</v>
          </cell>
        </row>
        <row r="1236">
          <cell r="A1236" t="str">
            <v>34ERI02</v>
          </cell>
          <cell r="B1236" t="str">
            <v>ERI02</v>
          </cell>
          <cell r="C1236">
            <v>34</v>
          </cell>
          <cell r="D1236">
            <v>26.41</v>
          </cell>
          <cell r="E1236">
            <v>12583</v>
          </cell>
          <cell r="F1236">
            <v>10782</v>
          </cell>
          <cell r="G1236">
            <v>9924</v>
          </cell>
        </row>
        <row r="1237">
          <cell r="A1237" t="str">
            <v>35ERI02</v>
          </cell>
          <cell r="B1237" t="str">
            <v>ERI02</v>
          </cell>
          <cell r="C1237">
            <v>35</v>
          </cell>
          <cell r="D1237">
            <v>26.21</v>
          </cell>
          <cell r="E1237">
            <v>12635</v>
          </cell>
          <cell r="F1237">
            <v>10820</v>
          </cell>
          <cell r="G1237">
            <v>9952</v>
          </cell>
        </row>
        <row r="1238">
          <cell r="A1238" t="str">
            <v>36ERI02</v>
          </cell>
          <cell r="B1238" t="str">
            <v>ERI02</v>
          </cell>
          <cell r="C1238">
            <v>36</v>
          </cell>
          <cell r="D1238">
            <v>26.01</v>
          </cell>
          <cell r="E1238">
            <v>12687</v>
          </cell>
          <cell r="F1238">
            <v>10857</v>
          </cell>
          <cell r="G1238">
            <v>9980</v>
          </cell>
        </row>
        <row r="1239">
          <cell r="A1239" t="str">
            <v>37ERI02</v>
          </cell>
          <cell r="B1239" t="str">
            <v>ERI02</v>
          </cell>
          <cell r="C1239">
            <v>37</v>
          </cell>
          <cell r="D1239">
            <v>25.8</v>
          </cell>
          <cell r="E1239">
            <v>12740</v>
          </cell>
          <cell r="F1239">
            <v>10896</v>
          </cell>
          <cell r="G1239">
            <v>10009</v>
          </cell>
        </row>
        <row r="1240">
          <cell r="A1240" t="str">
            <v>38ERI02</v>
          </cell>
          <cell r="B1240" t="str">
            <v>ERI02</v>
          </cell>
          <cell r="C1240">
            <v>38</v>
          </cell>
          <cell r="D1240">
            <v>25.6</v>
          </cell>
          <cell r="E1240">
            <v>12794</v>
          </cell>
          <cell r="F1240">
            <v>10935</v>
          </cell>
          <cell r="G1240">
            <v>10039</v>
          </cell>
        </row>
        <row r="1241">
          <cell r="A1241" t="str">
            <v>39ERI02</v>
          </cell>
          <cell r="B1241" t="str">
            <v>ERI02</v>
          </cell>
          <cell r="C1241">
            <v>39</v>
          </cell>
          <cell r="D1241">
            <v>25.4</v>
          </cell>
          <cell r="E1241">
            <v>12849</v>
          </cell>
          <cell r="F1241">
            <v>10975</v>
          </cell>
          <cell r="G1241">
            <v>10070</v>
          </cell>
        </row>
        <row r="1242">
          <cell r="A1242" t="str">
            <v>40ERI02</v>
          </cell>
          <cell r="B1242" t="str">
            <v>ERI02</v>
          </cell>
          <cell r="C1242">
            <v>40</v>
          </cell>
          <cell r="D1242">
            <v>25.19</v>
          </cell>
          <cell r="E1242">
            <v>12905</v>
          </cell>
          <cell r="F1242">
            <v>11016</v>
          </cell>
          <cell r="G1242">
            <v>10101</v>
          </cell>
        </row>
        <row r="1243">
          <cell r="A1243" t="str">
            <v>5ERI03</v>
          </cell>
          <cell r="B1243" t="str">
            <v>ERI03</v>
          </cell>
          <cell r="C1243">
            <v>5</v>
          </cell>
          <cell r="D1243">
            <v>33.03</v>
          </cell>
          <cell r="E1243">
            <v>11175</v>
          </cell>
          <cell r="F1243">
            <v>9639</v>
          </cell>
          <cell r="G1243">
            <v>9515</v>
          </cell>
        </row>
        <row r="1244">
          <cell r="A1244" t="str">
            <v>6ERI03</v>
          </cell>
          <cell r="B1244" t="str">
            <v>ERI03</v>
          </cell>
          <cell r="C1244">
            <v>6</v>
          </cell>
          <cell r="D1244">
            <v>32.92</v>
          </cell>
          <cell r="E1244">
            <v>11195</v>
          </cell>
          <cell r="F1244">
            <v>9654</v>
          </cell>
          <cell r="G1244">
            <v>9517</v>
          </cell>
        </row>
        <row r="1245">
          <cell r="A1245" t="str">
            <v>7ERI03</v>
          </cell>
          <cell r="B1245" t="str">
            <v>ERI03</v>
          </cell>
          <cell r="C1245">
            <v>7</v>
          </cell>
          <cell r="D1245">
            <v>32.79</v>
          </cell>
          <cell r="E1245">
            <v>11217</v>
          </cell>
          <cell r="F1245">
            <v>9671</v>
          </cell>
          <cell r="G1245">
            <v>9520</v>
          </cell>
        </row>
        <row r="1246">
          <cell r="A1246" t="str">
            <v>8ERI03</v>
          </cell>
          <cell r="B1246" t="str">
            <v>ERI03</v>
          </cell>
          <cell r="C1246">
            <v>8</v>
          </cell>
          <cell r="D1246">
            <v>32.65</v>
          </cell>
          <cell r="E1246">
            <v>11240</v>
          </cell>
          <cell r="F1246">
            <v>9689</v>
          </cell>
          <cell r="G1246">
            <v>9524</v>
          </cell>
        </row>
        <row r="1247">
          <cell r="A1247" t="str">
            <v>9ERI03</v>
          </cell>
          <cell r="B1247" t="str">
            <v>ERI03</v>
          </cell>
          <cell r="C1247">
            <v>9</v>
          </cell>
          <cell r="D1247">
            <v>32.5</v>
          </cell>
          <cell r="E1247">
            <v>11265</v>
          </cell>
          <cell r="F1247">
            <v>9708</v>
          </cell>
          <cell r="G1247">
            <v>9530</v>
          </cell>
        </row>
        <row r="1248">
          <cell r="A1248" t="str">
            <v>10ERI03</v>
          </cell>
          <cell r="B1248" t="str">
            <v>ERI03</v>
          </cell>
          <cell r="C1248">
            <v>10</v>
          </cell>
          <cell r="D1248">
            <v>32.340000000000003</v>
          </cell>
          <cell r="E1248">
            <v>11292</v>
          </cell>
          <cell r="F1248">
            <v>9728</v>
          </cell>
          <cell r="G1248">
            <v>9537</v>
          </cell>
        </row>
        <row r="1249">
          <cell r="A1249" t="str">
            <v>11ERI03</v>
          </cell>
          <cell r="B1249" t="str">
            <v>ERI03</v>
          </cell>
          <cell r="C1249">
            <v>11</v>
          </cell>
          <cell r="D1249">
            <v>32.17</v>
          </cell>
          <cell r="E1249">
            <v>11320</v>
          </cell>
          <cell r="F1249">
            <v>9748</v>
          </cell>
          <cell r="G1249">
            <v>9545</v>
          </cell>
        </row>
        <row r="1250">
          <cell r="A1250" t="str">
            <v>12ERI03</v>
          </cell>
          <cell r="B1250" t="str">
            <v>ERI03</v>
          </cell>
          <cell r="C1250">
            <v>12</v>
          </cell>
          <cell r="D1250">
            <v>31.99</v>
          </cell>
          <cell r="E1250">
            <v>11349</v>
          </cell>
          <cell r="F1250">
            <v>9770</v>
          </cell>
          <cell r="G1250">
            <v>9555</v>
          </cell>
        </row>
        <row r="1251">
          <cell r="A1251" t="str">
            <v>13ERI03</v>
          </cell>
          <cell r="B1251" t="str">
            <v>ERI03</v>
          </cell>
          <cell r="C1251">
            <v>13</v>
          </cell>
          <cell r="D1251">
            <v>31.81</v>
          </cell>
          <cell r="E1251">
            <v>11380</v>
          </cell>
          <cell r="F1251">
            <v>9793</v>
          </cell>
          <cell r="G1251">
            <v>9565</v>
          </cell>
        </row>
        <row r="1252">
          <cell r="A1252" t="str">
            <v>14ERI03</v>
          </cell>
          <cell r="B1252" t="str">
            <v>ERI03</v>
          </cell>
          <cell r="C1252">
            <v>14</v>
          </cell>
          <cell r="D1252">
            <v>31.62</v>
          </cell>
          <cell r="E1252">
            <v>11412</v>
          </cell>
          <cell r="F1252">
            <v>9816</v>
          </cell>
          <cell r="G1252">
            <v>9577</v>
          </cell>
        </row>
        <row r="1253">
          <cell r="A1253" t="str">
            <v>15ERI03</v>
          </cell>
          <cell r="B1253" t="str">
            <v>ERI03</v>
          </cell>
          <cell r="C1253">
            <v>15</v>
          </cell>
          <cell r="D1253">
            <v>31.42</v>
          </cell>
          <cell r="E1253">
            <v>11444</v>
          </cell>
          <cell r="F1253">
            <v>9841</v>
          </cell>
          <cell r="G1253">
            <v>9590</v>
          </cell>
        </row>
        <row r="1254">
          <cell r="A1254" t="str">
            <v>16ERI03</v>
          </cell>
          <cell r="B1254" t="str">
            <v>ERI03</v>
          </cell>
          <cell r="C1254">
            <v>16</v>
          </cell>
          <cell r="D1254">
            <v>31.22</v>
          </cell>
          <cell r="E1254">
            <v>11478</v>
          </cell>
          <cell r="F1254">
            <v>9866</v>
          </cell>
          <cell r="G1254">
            <v>9603</v>
          </cell>
        </row>
        <row r="1255">
          <cell r="A1255" t="str">
            <v>17ERI03</v>
          </cell>
          <cell r="B1255" t="str">
            <v>ERI03</v>
          </cell>
          <cell r="C1255">
            <v>17</v>
          </cell>
          <cell r="D1255">
            <v>31.02</v>
          </cell>
          <cell r="E1255">
            <v>11514</v>
          </cell>
          <cell r="F1255">
            <v>9892</v>
          </cell>
          <cell r="G1255">
            <v>9618</v>
          </cell>
        </row>
        <row r="1256">
          <cell r="A1256" t="str">
            <v>18ERI03</v>
          </cell>
          <cell r="B1256" t="str">
            <v>ERI03</v>
          </cell>
          <cell r="C1256">
            <v>18</v>
          </cell>
          <cell r="D1256">
            <v>30.81</v>
          </cell>
          <cell r="E1256">
            <v>11550</v>
          </cell>
          <cell r="F1256">
            <v>9918</v>
          </cell>
          <cell r="G1256">
            <v>9633</v>
          </cell>
        </row>
        <row r="1257">
          <cell r="A1257" t="str">
            <v>19ERI03</v>
          </cell>
          <cell r="B1257" t="str">
            <v>ERI03</v>
          </cell>
          <cell r="C1257">
            <v>19</v>
          </cell>
          <cell r="D1257">
            <v>30.61</v>
          </cell>
          <cell r="E1257">
            <v>11587</v>
          </cell>
          <cell r="F1257">
            <v>9945</v>
          </cell>
          <cell r="G1257">
            <v>9650</v>
          </cell>
        </row>
        <row r="1258">
          <cell r="A1258" t="str">
            <v>20ERI03</v>
          </cell>
          <cell r="B1258" t="str">
            <v>ERI03</v>
          </cell>
          <cell r="C1258">
            <v>20</v>
          </cell>
          <cell r="D1258">
            <v>30.4</v>
          </cell>
          <cell r="E1258">
            <v>11624</v>
          </cell>
          <cell r="F1258">
            <v>9973</v>
          </cell>
          <cell r="G1258">
            <v>9667</v>
          </cell>
        </row>
        <row r="1259">
          <cell r="A1259" t="str">
            <v>21ERI03</v>
          </cell>
          <cell r="B1259" t="str">
            <v>ERI03</v>
          </cell>
          <cell r="C1259">
            <v>21</v>
          </cell>
          <cell r="D1259">
            <v>30.19</v>
          </cell>
          <cell r="E1259">
            <v>11663</v>
          </cell>
          <cell r="F1259">
            <v>10001</v>
          </cell>
          <cell r="G1259">
            <v>9685</v>
          </cell>
        </row>
        <row r="1260">
          <cell r="A1260" t="str">
            <v>22ERI03</v>
          </cell>
          <cell r="B1260" t="str">
            <v>ERI03</v>
          </cell>
          <cell r="C1260">
            <v>22</v>
          </cell>
          <cell r="D1260">
            <v>29.97</v>
          </cell>
          <cell r="E1260">
            <v>11703</v>
          </cell>
          <cell r="F1260">
            <v>10030</v>
          </cell>
          <cell r="G1260">
            <v>9703</v>
          </cell>
        </row>
        <row r="1261">
          <cell r="A1261" t="str">
            <v>23ERI03</v>
          </cell>
          <cell r="B1261" t="str">
            <v>ERI03</v>
          </cell>
          <cell r="C1261">
            <v>23</v>
          </cell>
          <cell r="D1261">
            <v>29.76</v>
          </cell>
          <cell r="E1261">
            <v>11743</v>
          </cell>
          <cell r="F1261">
            <v>10059</v>
          </cell>
          <cell r="G1261">
            <v>9723</v>
          </cell>
        </row>
        <row r="1262">
          <cell r="A1262" t="str">
            <v>24ERI03</v>
          </cell>
          <cell r="B1262" t="str">
            <v>ERI03</v>
          </cell>
          <cell r="C1262">
            <v>24</v>
          </cell>
          <cell r="D1262">
            <v>29.55</v>
          </cell>
          <cell r="E1262">
            <v>11785</v>
          </cell>
          <cell r="F1262">
            <v>10089</v>
          </cell>
          <cell r="G1262">
            <v>9743</v>
          </cell>
        </row>
        <row r="1263">
          <cell r="A1263" t="str">
            <v>25ERI03</v>
          </cell>
          <cell r="B1263" t="str">
            <v>ERI03</v>
          </cell>
          <cell r="C1263">
            <v>25</v>
          </cell>
          <cell r="D1263">
            <v>29.34</v>
          </cell>
          <cell r="E1263">
            <v>11827</v>
          </cell>
          <cell r="F1263">
            <v>10120</v>
          </cell>
          <cell r="G1263">
            <v>9764</v>
          </cell>
        </row>
        <row r="1264">
          <cell r="A1264" t="str">
            <v>26ERI03</v>
          </cell>
          <cell r="B1264" t="str">
            <v>ERI03</v>
          </cell>
          <cell r="C1264">
            <v>26</v>
          </cell>
          <cell r="D1264">
            <v>29.13</v>
          </cell>
          <cell r="E1264">
            <v>11869</v>
          </cell>
          <cell r="F1264">
            <v>10149</v>
          </cell>
          <cell r="G1264">
            <v>9786</v>
          </cell>
        </row>
        <row r="1265">
          <cell r="A1265" t="str">
            <v>27ERI03</v>
          </cell>
          <cell r="B1265" t="str">
            <v>ERI03</v>
          </cell>
          <cell r="C1265">
            <v>27</v>
          </cell>
          <cell r="D1265">
            <v>28.91</v>
          </cell>
          <cell r="E1265">
            <v>11913</v>
          </cell>
          <cell r="F1265">
            <v>10183</v>
          </cell>
          <cell r="G1265">
            <v>9808</v>
          </cell>
        </row>
        <row r="1266">
          <cell r="A1266" t="str">
            <v>28ERI03</v>
          </cell>
          <cell r="B1266" t="str">
            <v>ERI03</v>
          </cell>
          <cell r="C1266">
            <v>28</v>
          </cell>
          <cell r="D1266">
            <v>28.7</v>
          </cell>
          <cell r="E1266">
            <v>11957</v>
          </cell>
          <cell r="F1266">
            <v>10215</v>
          </cell>
          <cell r="G1266">
            <v>9831</v>
          </cell>
        </row>
        <row r="1267">
          <cell r="A1267" t="str">
            <v>29ERI03</v>
          </cell>
          <cell r="B1267" t="str">
            <v>ERI03</v>
          </cell>
          <cell r="C1267">
            <v>29</v>
          </cell>
          <cell r="D1267">
            <v>28.49</v>
          </cell>
          <cell r="E1267">
            <v>12002</v>
          </cell>
          <cell r="F1267">
            <v>10247</v>
          </cell>
          <cell r="G1267">
            <v>9854</v>
          </cell>
        </row>
        <row r="1268">
          <cell r="A1268" t="str">
            <v>30ERI03</v>
          </cell>
          <cell r="B1268" t="str">
            <v>ERI03</v>
          </cell>
          <cell r="C1268">
            <v>30</v>
          </cell>
          <cell r="D1268">
            <v>28.28</v>
          </cell>
          <cell r="E1268">
            <v>12048</v>
          </cell>
          <cell r="F1268">
            <v>10281</v>
          </cell>
          <cell r="G1268">
            <v>9879</v>
          </cell>
        </row>
        <row r="1269">
          <cell r="A1269" t="str">
            <v>31ERI03</v>
          </cell>
          <cell r="B1269" t="str">
            <v>ERI03</v>
          </cell>
          <cell r="C1269">
            <v>31</v>
          </cell>
          <cell r="D1269">
            <v>28.07</v>
          </cell>
          <cell r="E1269">
            <v>12095</v>
          </cell>
          <cell r="F1269">
            <v>10314</v>
          </cell>
          <cell r="G1269">
            <v>9904</v>
          </cell>
        </row>
        <row r="1270">
          <cell r="A1270" t="str">
            <v>32ERI03</v>
          </cell>
          <cell r="B1270" t="str">
            <v>ERI03</v>
          </cell>
          <cell r="C1270">
            <v>32</v>
          </cell>
          <cell r="D1270">
            <v>27.86</v>
          </cell>
          <cell r="E1270">
            <v>12142</v>
          </cell>
          <cell r="F1270">
            <v>10348</v>
          </cell>
          <cell r="G1270">
            <v>9929</v>
          </cell>
        </row>
        <row r="1271">
          <cell r="A1271" t="str">
            <v>33ERI03</v>
          </cell>
          <cell r="B1271" t="str">
            <v>ERI03</v>
          </cell>
          <cell r="C1271">
            <v>33</v>
          </cell>
          <cell r="D1271">
            <v>27.65</v>
          </cell>
          <cell r="E1271">
            <v>12190</v>
          </cell>
          <cell r="F1271">
            <v>10383</v>
          </cell>
          <cell r="G1271">
            <v>9956</v>
          </cell>
        </row>
        <row r="1272">
          <cell r="A1272" t="str">
            <v>34ERI03</v>
          </cell>
          <cell r="B1272" t="str">
            <v>ERI03</v>
          </cell>
          <cell r="C1272">
            <v>34</v>
          </cell>
          <cell r="D1272">
            <v>27.44</v>
          </cell>
          <cell r="E1272">
            <v>12239</v>
          </cell>
          <cell r="F1272">
            <v>10418</v>
          </cell>
          <cell r="G1272">
            <v>9983</v>
          </cell>
        </row>
        <row r="1273">
          <cell r="A1273" t="str">
            <v>35ERI03</v>
          </cell>
          <cell r="B1273" t="str">
            <v>ERI03</v>
          </cell>
          <cell r="C1273">
            <v>35</v>
          </cell>
          <cell r="D1273">
            <v>27.23</v>
          </cell>
          <cell r="E1273">
            <v>12289</v>
          </cell>
          <cell r="F1273">
            <v>10454</v>
          </cell>
          <cell r="G1273">
            <v>10010</v>
          </cell>
        </row>
        <row r="1274">
          <cell r="A1274" t="str">
            <v>36ERI03</v>
          </cell>
          <cell r="B1274" t="str">
            <v>ERI03</v>
          </cell>
          <cell r="C1274">
            <v>36</v>
          </cell>
          <cell r="D1274">
            <v>27.02</v>
          </cell>
          <cell r="E1274">
            <v>12339</v>
          </cell>
          <cell r="F1274">
            <v>10491</v>
          </cell>
          <cell r="G1274">
            <v>10039</v>
          </cell>
        </row>
        <row r="1275">
          <cell r="A1275" t="str">
            <v>37ERI03</v>
          </cell>
          <cell r="B1275" t="str">
            <v>ERI03</v>
          </cell>
          <cell r="C1275">
            <v>37</v>
          </cell>
          <cell r="D1275">
            <v>26.81</v>
          </cell>
          <cell r="E1275">
            <v>12391</v>
          </cell>
          <cell r="F1275">
            <v>10528</v>
          </cell>
          <cell r="G1275">
            <v>10068</v>
          </cell>
        </row>
        <row r="1276">
          <cell r="A1276" t="str">
            <v>38ERI03</v>
          </cell>
          <cell r="B1276" t="str">
            <v>ERI03</v>
          </cell>
          <cell r="C1276">
            <v>38</v>
          </cell>
          <cell r="D1276">
            <v>26.6</v>
          </cell>
          <cell r="E1276">
            <v>12443</v>
          </cell>
          <cell r="F1276">
            <v>10566</v>
          </cell>
          <cell r="G1276">
            <v>10098</v>
          </cell>
        </row>
        <row r="1277">
          <cell r="A1277" t="str">
            <v>39ERI03</v>
          </cell>
          <cell r="B1277" t="str">
            <v>ERI03</v>
          </cell>
          <cell r="C1277">
            <v>39</v>
          </cell>
          <cell r="D1277">
            <v>26.39</v>
          </cell>
          <cell r="E1277">
            <v>12497</v>
          </cell>
          <cell r="F1277">
            <v>10605</v>
          </cell>
          <cell r="G1277">
            <v>10129</v>
          </cell>
        </row>
        <row r="1278">
          <cell r="A1278" t="str">
            <v>40ERI03</v>
          </cell>
          <cell r="B1278" t="str">
            <v>ERI03</v>
          </cell>
          <cell r="C1278">
            <v>40</v>
          </cell>
          <cell r="D1278">
            <v>26.17</v>
          </cell>
          <cell r="E1278">
            <v>12551</v>
          </cell>
          <cell r="F1278">
            <v>10644</v>
          </cell>
          <cell r="G1278">
            <v>10160</v>
          </cell>
        </row>
        <row r="1279">
          <cell r="A1279" t="str">
            <v>5ERI04</v>
          </cell>
          <cell r="B1279" t="str">
            <v>ERI04</v>
          </cell>
          <cell r="C1279">
            <v>5</v>
          </cell>
          <cell r="D1279">
            <v>32.24</v>
          </cell>
          <cell r="E1279">
            <v>11273</v>
          </cell>
          <cell r="F1279">
            <v>9839</v>
          </cell>
          <cell r="G1279">
            <v>9599</v>
          </cell>
        </row>
        <row r="1280">
          <cell r="A1280" t="str">
            <v>6ERI04</v>
          </cell>
          <cell r="B1280" t="str">
            <v>ERI04</v>
          </cell>
          <cell r="C1280">
            <v>6</v>
          </cell>
          <cell r="D1280">
            <v>32.130000000000003</v>
          </cell>
          <cell r="E1280">
            <v>11294</v>
          </cell>
          <cell r="F1280">
            <v>9855</v>
          </cell>
          <cell r="G1280">
            <v>9601</v>
          </cell>
        </row>
        <row r="1281">
          <cell r="A1281" t="str">
            <v>7ERI04</v>
          </cell>
          <cell r="B1281" t="str">
            <v>ERI04</v>
          </cell>
          <cell r="C1281">
            <v>7</v>
          </cell>
          <cell r="D1281">
            <v>32.01</v>
          </cell>
          <cell r="E1281">
            <v>11316</v>
          </cell>
          <cell r="F1281">
            <v>9872</v>
          </cell>
          <cell r="G1281">
            <v>9604</v>
          </cell>
        </row>
        <row r="1282">
          <cell r="A1282" t="str">
            <v>8ERI04</v>
          </cell>
          <cell r="B1282" t="str">
            <v>ERI04</v>
          </cell>
          <cell r="C1282">
            <v>8</v>
          </cell>
          <cell r="D1282">
            <v>31.87</v>
          </cell>
          <cell r="E1282">
            <v>11339</v>
          </cell>
          <cell r="F1282">
            <v>9890</v>
          </cell>
          <cell r="G1282">
            <v>9608</v>
          </cell>
        </row>
        <row r="1283">
          <cell r="A1283" t="str">
            <v>9ERI04</v>
          </cell>
          <cell r="B1283" t="str">
            <v>ERI04</v>
          </cell>
          <cell r="C1283">
            <v>9</v>
          </cell>
          <cell r="D1283">
            <v>31.73</v>
          </cell>
          <cell r="E1283">
            <v>11365</v>
          </cell>
          <cell r="F1283">
            <v>9909</v>
          </cell>
          <cell r="G1283">
            <v>9614</v>
          </cell>
        </row>
        <row r="1284">
          <cell r="A1284" t="str">
            <v>10ERI04</v>
          </cell>
          <cell r="B1284" t="str">
            <v>ERI04</v>
          </cell>
          <cell r="C1284">
            <v>10</v>
          </cell>
          <cell r="D1284">
            <v>31.57</v>
          </cell>
          <cell r="E1284">
            <v>11392</v>
          </cell>
          <cell r="F1284">
            <v>9929</v>
          </cell>
          <cell r="G1284">
            <v>9621</v>
          </cell>
        </row>
        <row r="1285">
          <cell r="A1285" t="str">
            <v>11ERI04</v>
          </cell>
          <cell r="B1285" t="str">
            <v>ERI04</v>
          </cell>
          <cell r="C1285">
            <v>11</v>
          </cell>
          <cell r="D1285">
            <v>31.4</v>
          </cell>
          <cell r="E1285">
            <v>11420</v>
          </cell>
          <cell r="F1285">
            <v>9951</v>
          </cell>
          <cell r="G1285">
            <v>9630</v>
          </cell>
        </row>
        <row r="1286">
          <cell r="A1286" t="str">
            <v>12ERI04</v>
          </cell>
          <cell r="B1286" t="str">
            <v>ERI04</v>
          </cell>
          <cell r="C1286">
            <v>12</v>
          </cell>
          <cell r="D1286">
            <v>31.23</v>
          </cell>
          <cell r="E1286">
            <v>11449</v>
          </cell>
          <cell r="F1286">
            <v>9973</v>
          </cell>
          <cell r="G1286">
            <v>9639</v>
          </cell>
        </row>
        <row r="1287">
          <cell r="A1287" t="str">
            <v>13ERI04</v>
          </cell>
          <cell r="B1287" t="str">
            <v>ERI04</v>
          </cell>
          <cell r="C1287">
            <v>13</v>
          </cell>
          <cell r="D1287">
            <v>31.05</v>
          </cell>
          <cell r="E1287">
            <v>11480</v>
          </cell>
          <cell r="F1287">
            <v>9996</v>
          </cell>
          <cell r="G1287">
            <v>9650</v>
          </cell>
        </row>
        <row r="1288">
          <cell r="A1288" t="str">
            <v>14ERI04</v>
          </cell>
          <cell r="B1288" t="str">
            <v>ERI04</v>
          </cell>
          <cell r="C1288">
            <v>14</v>
          </cell>
          <cell r="D1288">
            <v>30.86</v>
          </cell>
          <cell r="E1288">
            <v>11512</v>
          </cell>
          <cell r="F1288">
            <v>10020</v>
          </cell>
          <cell r="G1288">
            <v>9662</v>
          </cell>
        </row>
        <row r="1289">
          <cell r="A1289" t="str">
            <v>15ERI04</v>
          </cell>
          <cell r="B1289" t="str">
            <v>ERI04</v>
          </cell>
          <cell r="C1289">
            <v>15</v>
          </cell>
          <cell r="D1289">
            <v>30.67</v>
          </cell>
          <cell r="E1289">
            <v>11545</v>
          </cell>
          <cell r="F1289">
            <v>10045</v>
          </cell>
          <cell r="G1289">
            <v>9674</v>
          </cell>
        </row>
        <row r="1290">
          <cell r="A1290" t="str">
            <v>16ERI04</v>
          </cell>
          <cell r="B1290" t="str">
            <v>ERI04</v>
          </cell>
          <cell r="C1290">
            <v>16</v>
          </cell>
          <cell r="D1290">
            <v>30.48</v>
          </cell>
          <cell r="E1290">
            <v>11580</v>
          </cell>
          <cell r="F1290">
            <v>10071</v>
          </cell>
          <cell r="G1290">
            <v>9688</v>
          </cell>
        </row>
        <row r="1291">
          <cell r="A1291" t="str">
            <v>17ERI04</v>
          </cell>
          <cell r="B1291" t="str">
            <v>ERI04</v>
          </cell>
          <cell r="C1291">
            <v>17</v>
          </cell>
          <cell r="D1291">
            <v>30.28</v>
          </cell>
          <cell r="E1291">
            <v>11615</v>
          </cell>
          <cell r="F1291">
            <v>10097</v>
          </cell>
          <cell r="G1291">
            <v>9703</v>
          </cell>
        </row>
        <row r="1292">
          <cell r="A1292" t="str">
            <v>18ERI04</v>
          </cell>
          <cell r="B1292" t="str">
            <v>ERI04</v>
          </cell>
          <cell r="C1292">
            <v>18</v>
          </cell>
          <cell r="D1292">
            <v>30.08</v>
          </cell>
          <cell r="E1292">
            <v>11651</v>
          </cell>
          <cell r="F1292">
            <v>10124</v>
          </cell>
          <cell r="G1292">
            <v>9718</v>
          </cell>
        </row>
        <row r="1293">
          <cell r="A1293" t="str">
            <v>19ERI04</v>
          </cell>
          <cell r="B1293" t="str">
            <v>ERI04</v>
          </cell>
          <cell r="C1293">
            <v>19</v>
          </cell>
          <cell r="D1293">
            <v>29.88</v>
          </cell>
          <cell r="E1293">
            <v>11689</v>
          </cell>
          <cell r="F1293">
            <v>10152</v>
          </cell>
          <cell r="G1293">
            <v>9735</v>
          </cell>
        </row>
        <row r="1294">
          <cell r="A1294" t="str">
            <v>20ERI04</v>
          </cell>
          <cell r="B1294" t="str">
            <v>ERI04</v>
          </cell>
          <cell r="C1294">
            <v>20</v>
          </cell>
          <cell r="D1294">
            <v>29.67</v>
          </cell>
          <cell r="E1294">
            <v>11727</v>
          </cell>
          <cell r="F1294">
            <v>10180</v>
          </cell>
          <cell r="G1294">
            <v>9752</v>
          </cell>
        </row>
        <row r="1295">
          <cell r="A1295" t="str">
            <v>21ERI04</v>
          </cell>
          <cell r="B1295" t="str">
            <v>ERI04</v>
          </cell>
          <cell r="C1295">
            <v>21</v>
          </cell>
          <cell r="D1295">
            <v>29.47</v>
          </cell>
          <cell r="E1295">
            <v>11766</v>
          </cell>
          <cell r="F1295">
            <v>10209</v>
          </cell>
          <cell r="G1295">
            <v>9770</v>
          </cell>
        </row>
        <row r="1296">
          <cell r="A1296" t="str">
            <v>22ERI04</v>
          </cell>
          <cell r="B1296" t="str">
            <v>ERI04</v>
          </cell>
          <cell r="C1296">
            <v>22</v>
          </cell>
          <cell r="D1296">
            <v>29.26</v>
          </cell>
          <cell r="E1296">
            <v>11806</v>
          </cell>
          <cell r="F1296">
            <v>10238</v>
          </cell>
          <cell r="G1296">
            <v>9789</v>
          </cell>
        </row>
        <row r="1297">
          <cell r="A1297" t="str">
            <v>23ERI04</v>
          </cell>
          <cell r="B1297" t="str">
            <v>ERI04</v>
          </cell>
          <cell r="C1297">
            <v>23</v>
          </cell>
          <cell r="D1297">
            <v>29.05</v>
          </cell>
          <cell r="E1297">
            <v>11847</v>
          </cell>
          <cell r="F1297">
            <v>10268</v>
          </cell>
          <cell r="G1297">
            <v>9809</v>
          </cell>
        </row>
        <row r="1298">
          <cell r="A1298" t="str">
            <v>24ERI04</v>
          </cell>
          <cell r="B1298" t="str">
            <v>ERI04</v>
          </cell>
          <cell r="C1298">
            <v>24</v>
          </cell>
          <cell r="D1298">
            <v>28.85</v>
          </cell>
          <cell r="E1298">
            <v>11888</v>
          </cell>
          <cell r="F1298">
            <v>10299</v>
          </cell>
          <cell r="G1298">
            <v>9829</v>
          </cell>
        </row>
        <row r="1299">
          <cell r="A1299" t="str">
            <v>25ERI04</v>
          </cell>
          <cell r="B1299" t="str">
            <v>ERI04</v>
          </cell>
          <cell r="C1299">
            <v>25</v>
          </cell>
          <cell r="D1299">
            <v>28.64</v>
          </cell>
          <cell r="E1299">
            <v>11931</v>
          </cell>
          <cell r="F1299">
            <v>10330</v>
          </cell>
          <cell r="G1299">
            <v>9850</v>
          </cell>
        </row>
        <row r="1300">
          <cell r="A1300" t="str">
            <v>26ERI04</v>
          </cell>
          <cell r="B1300" t="str">
            <v>ERI04</v>
          </cell>
          <cell r="C1300">
            <v>26</v>
          </cell>
          <cell r="D1300">
            <v>28.44</v>
          </cell>
          <cell r="E1300">
            <v>11974</v>
          </cell>
          <cell r="F1300">
            <v>10360</v>
          </cell>
          <cell r="G1300">
            <v>9872</v>
          </cell>
        </row>
        <row r="1301">
          <cell r="A1301" t="str">
            <v>27ERI04</v>
          </cell>
          <cell r="B1301" t="str">
            <v>ERI04</v>
          </cell>
          <cell r="C1301">
            <v>27</v>
          </cell>
          <cell r="D1301">
            <v>28.22</v>
          </cell>
          <cell r="E1301">
            <v>12018</v>
          </cell>
          <cell r="F1301">
            <v>10394</v>
          </cell>
          <cell r="G1301">
            <v>9894</v>
          </cell>
        </row>
        <row r="1302">
          <cell r="A1302" t="str">
            <v>28ERI04</v>
          </cell>
          <cell r="B1302" t="str">
            <v>ERI04</v>
          </cell>
          <cell r="C1302">
            <v>28</v>
          </cell>
          <cell r="D1302">
            <v>28.02</v>
          </cell>
          <cell r="E1302">
            <v>12063</v>
          </cell>
          <cell r="F1302">
            <v>10427</v>
          </cell>
          <cell r="G1302">
            <v>9918</v>
          </cell>
        </row>
        <row r="1303">
          <cell r="A1303" t="str">
            <v>29ERI04</v>
          </cell>
          <cell r="B1303" t="str">
            <v>ERI04</v>
          </cell>
          <cell r="C1303">
            <v>29</v>
          </cell>
          <cell r="D1303">
            <v>27.81</v>
          </cell>
          <cell r="E1303">
            <v>12108</v>
          </cell>
          <cell r="F1303">
            <v>10460</v>
          </cell>
          <cell r="G1303">
            <v>9941</v>
          </cell>
        </row>
        <row r="1304">
          <cell r="A1304" t="str">
            <v>30ERI04</v>
          </cell>
          <cell r="B1304" t="str">
            <v>ERI04</v>
          </cell>
          <cell r="C1304">
            <v>30</v>
          </cell>
          <cell r="D1304">
            <v>27.61</v>
          </cell>
          <cell r="E1304">
            <v>12154</v>
          </cell>
          <cell r="F1304">
            <v>10494</v>
          </cell>
          <cell r="G1304">
            <v>9966</v>
          </cell>
        </row>
        <row r="1305">
          <cell r="A1305" t="str">
            <v>31ERI04</v>
          </cell>
          <cell r="B1305" t="str">
            <v>ERI04</v>
          </cell>
          <cell r="C1305">
            <v>31</v>
          </cell>
          <cell r="D1305">
            <v>27.4</v>
          </cell>
          <cell r="E1305">
            <v>12201</v>
          </cell>
          <cell r="F1305">
            <v>10528</v>
          </cell>
          <cell r="G1305">
            <v>9991</v>
          </cell>
        </row>
        <row r="1306">
          <cell r="A1306" t="str">
            <v>32ERI04</v>
          </cell>
          <cell r="B1306" t="str">
            <v>ERI04</v>
          </cell>
          <cell r="C1306">
            <v>32</v>
          </cell>
          <cell r="D1306">
            <v>27.19</v>
          </cell>
          <cell r="E1306">
            <v>12249</v>
          </cell>
          <cell r="F1306">
            <v>10563</v>
          </cell>
          <cell r="G1306">
            <v>10017</v>
          </cell>
        </row>
        <row r="1307">
          <cell r="A1307" t="str">
            <v>33ERI04</v>
          </cell>
          <cell r="B1307" t="str">
            <v>ERI04</v>
          </cell>
          <cell r="C1307">
            <v>33</v>
          </cell>
          <cell r="D1307">
            <v>26.99</v>
          </cell>
          <cell r="E1307">
            <v>12297</v>
          </cell>
          <cell r="F1307">
            <v>10599</v>
          </cell>
          <cell r="G1307">
            <v>10043</v>
          </cell>
        </row>
        <row r="1308">
          <cell r="A1308" t="str">
            <v>34ERI04</v>
          </cell>
          <cell r="B1308" t="str">
            <v>ERI04</v>
          </cell>
          <cell r="C1308">
            <v>34</v>
          </cell>
          <cell r="D1308">
            <v>26.78</v>
          </cell>
          <cell r="E1308">
            <v>12347</v>
          </cell>
          <cell r="F1308">
            <v>10635</v>
          </cell>
          <cell r="G1308">
            <v>10071</v>
          </cell>
        </row>
        <row r="1309">
          <cell r="A1309" t="str">
            <v>35ERI04</v>
          </cell>
          <cell r="B1309" t="str">
            <v>ERI04</v>
          </cell>
          <cell r="C1309">
            <v>35</v>
          </cell>
          <cell r="D1309">
            <v>26.58</v>
          </cell>
          <cell r="E1309">
            <v>12397</v>
          </cell>
          <cell r="F1309">
            <v>10671</v>
          </cell>
          <cell r="G1309">
            <v>10099</v>
          </cell>
        </row>
        <row r="1310">
          <cell r="A1310" t="str">
            <v>36ERI04</v>
          </cell>
          <cell r="B1310" t="str">
            <v>ERI04</v>
          </cell>
          <cell r="C1310">
            <v>36</v>
          </cell>
          <cell r="D1310">
            <v>26.38</v>
          </cell>
          <cell r="E1310">
            <v>12448</v>
          </cell>
          <cell r="F1310">
            <v>10709</v>
          </cell>
          <cell r="G1310">
            <v>10127</v>
          </cell>
        </row>
        <row r="1311">
          <cell r="A1311" t="str">
            <v>37ERI04</v>
          </cell>
          <cell r="B1311" t="str">
            <v>ERI04</v>
          </cell>
          <cell r="C1311">
            <v>37</v>
          </cell>
          <cell r="D1311">
            <v>26.17</v>
          </cell>
          <cell r="E1311">
            <v>12500</v>
          </cell>
          <cell r="F1311">
            <v>10747</v>
          </cell>
          <cell r="G1311">
            <v>10157</v>
          </cell>
        </row>
        <row r="1312">
          <cell r="A1312" t="str">
            <v>38ERI04</v>
          </cell>
          <cell r="B1312" t="str">
            <v>ERI04</v>
          </cell>
          <cell r="C1312">
            <v>38</v>
          </cell>
          <cell r="D1312">
            <v>25.97</v>
          </cell>
          <cell r="E1312">
            <v>12553</v>
          </cell>
          <cell r="F1312">
            <v>10785</v>
          </cell>
          <cell r="G1312">
            <v>10187</v>
          </cell>
        </row>
        <row r="1313">
          <cell r="A1313" t="str">
            <v>39ERI04</v>
          </cell>
          <cell r="B1313" t="str">
            <v>ERI04</v>
          </cell>
          <cell r="C1313">
            <v>39</v>
          </cell>
          <cell r="D1313">
            <v>25.76</v>
          </cell>
          <cell r="E1313">
            <v>12607</v>
          </cell>
          <cell r="F1313">
            <v>10825</v>
          </cell>
          <cell r="G1313">
            <v>10218</v>
          </cell>
        </row>
        <row r="1314">
          <cell r="A1314" t="str">
            <v>40ERI04</v>
          </cell>
          <cell r="B1314" t="str">
            <v>ERI04</v>
          </cell>
          <cell r="C1314">
            <v>40</v>
          </cell>
          <cell r="D1314">
            <v>25.55</v>
          </cell>
          <cell r="E1314">
            <v>12662</v>
          </cell>
          <cell r="F1314">
            <v>10865</v>
          </cell>
          <cell r="G1314">
            <v>10250</v>
          </cell>
        </row>
        <row r="1315">
          <cell r="A1315" t="str">
            <v>5ERI05</v>
          </cell>
          <cell r="B1315" t="str">
            <v>ERI05</v>
          </cell>
          <cell r="C1315">
            <v>5</v>
          </cell>
          <cell r="D1315">
            <v>53.89</v>
          </cell>
          <cell r="E1315">
            <v>11020</v>
          </cell>
          <cell r="F1315">
            <v>9411</v>
          </cell>
          <cell r="G1315">
            <v>8810</v>
          </cell>
        </row>
        <row r="1316">
          <cell r="A1316" t="str">
            <v>6ERI05</v>
          </cell>
          <cell r="B1316" t="str">
            <v>ERI05</v>
          </cell>
          <cell r="C1316">
            <v>6</v>
          </cell>
          <cell r="D1316">
            <v>53.7</v>
          </cell>
          <cell r="E1316">
            <v>11040</v>
          </cell>
          <cell r="F1316">
            <v>9427</v>
          </cell>
          <cell r="G1316">
            <v>8811</v>
          </cell>
        </row>
        <row r="1317">
          <cell r="A1317" t="str">
            <v>7ERI05</v>
          </cell>
          <cell r="B1317" t="str">
            <v>ERI05</v>
          </cell>
          <cell r="C1317">
            <v>7</v>
          </cell>
          <cell r="D1317">
            <v>53.5</v>
          </cell>
          <cell r="E1317">
            <v>11062</v>
          </cell>
          <cell r="F1317">
            <v>9443</v>
          </cell>
          <cell r="G1317">
            <v>8814</v>
          </cell>
        </row>
        <row r="1318">
          <cell r="A1318" t="str">
            <v>8ERI05</v>
          </cell>
          <cell r="B1318" t="str">
            <v>ERI05</v>
          </cell>
          <cell r="C1318">
            <v>8</v>
          </cell>
          <cell r="D1318">
            <v>53.27</v>
          </cell>
          <cell r="E1318">
            <v>11085</v>
          </cell>
          <cell r="F1318">
            <v>9460</v>
          </cell>
          <cell r="G1318">
            <v>8818</v>
          </cell>
        </row>
        <row r="1319">
          <cell r="A1319" t="str">
            <v>9ERI05</v>
          </cell>
          <cell r="B1319" t="str">
            <v>ERI05</v>
          </cell>
          <cell r="C1319">
            <v>9</v>
          </cell>
          <cell r="D1319">
            <v>53.02</v>
          </cell>
          <cell r="E1319">
            <v>11110</v>
          </cell>
          <cell r="F1319">
            <v>9479</v>
          </cell>
          <cell r="G1319">
            <v>8823</v>
          </cell>
        </row>
        <row r="1320">
          <cell r="A1320" t="str">
            <v>10ERI05</v>
          </cell>
          <cell r="B1320" t="str">
            <v>ERI05</v>
          </cell>
          <cell r="C1320">
            <v>10</v>
          </cell>
          <cell r="D1320">
            <v>52.76</v>
          </cell>
          <cell r="E1320">
            <v>11136</v>
          </cell>
          <cell r="F1320">
            <v>9498</v>
          </cell>
          <cell r="G1320">
            <v>8830</v>
          </cell>
        </row>
        <row r="1321">
          <cell r="A1321" t="str">
            <v>11ERI05</v>
          </cell>
          <cell r="B1321" t="str">
            <v>ERI05</v>
          </cell>
          <cell r="C1321">
            <v>11</v>
          </cell>
          <cell r="D1321">
            <v>52.49</v>
          </cell>
          <cell r="E1321">
            <v>11163</v>
          </cell>
          <cell r="F1321">
            <v>9519</v>
          </cell>
          <cell r="G1321">
            <v>8838</v>
          </cell>
        </row>
        <row r="1322">
          <cell r="A1322" t="str">
            <v>12ERI05</v>
          </cell>
          <cell r="B1322" t="str">
            <v>ERI05</v>
          </cell>
          <cell r="C1322">
            <v>12</v>
          </cell>
          <cell r="D1322">
            <v>52.2</v>
          </cell>
          <cell r="E1322">
            <v>11192</v>
          </cell>
          <cell r="F1322">
            <v>9540</v>
          </cell>
          <cell r="G1322">
            <v>8846</v>
          </cell>
        </row>
        <row r="1323">
          <cell r="A1323" t="str">
            <v>13ERI05</v>
          </cell>
          <cell r="B1323" t="str">
            <v>ERI05</v>
          </cell>
          <cell r="C1323">
            <v>13</v>
          </cell>
          <cell r="D1323">
            <v>51.9</v>
          </cell>
          <cell r="E1323">
            <v>11222</v>
          </cell>
          <cell r="F1323">
            <v>9562</v>
          </cell>
          <cell r="G1323">
            <v>8856</v>
          </cell>
        </row>
        <row r="1324">
          <cell r="A1324" t="str">
            <v>14ERI05</v>
          </cell>
          <cell r="B1324" t="str">
            <v>ERI05</v>
          </cell>
          <cell r="C1324">
            <v>14</v>
          </cell>
          <cell r="D1324">
            <v>51.59</v>
          </cell>
          <cell r="E1324">
            <v>11254</v>
          </cell>
          <cell r="F1324">
            <v>9585</v>
          </cell>
          <cell r="G1324">
            <v>8867</v>
          </cell>
        </row>
        <row r="1325">
          <cell r="A1325" t="str">
            <v>15ERI05</v>
          </cell>
          <cell r="B1325" t="str">
            <v>ERI05</v>
          </cell>
          <cell r="C1325">
            <v>15</v>
          </cell>
          <cell r="D1325">
            <v>51.27</v>
          </cell>
          <cell r="E1325">
            <v>11286</v>
          </cell>
          <cell r="F1325">
            <v>9609</v>
          </cell>
          <cell r="G1325">
            <v>8879</v>
          </cell>
        </row>
        <row r="1326">
          <cell r="A1326" t="str">
            <v>16ERI05</v>
          </cell>
          <cell r="B1326" t="str">
            <v>ERI05</v>
          </cell>
          <cell r="C1326">
            <v>16</v>
          </cell>
          <cell r="D1326">
            <v>50.94</v>
          </cell>
          <cell r="E1326">
            <v>11320</v>
          </cell>
          <cell r="F1326">
            <v>9633</v>
          </cell>
          <cell r="G1326">
            <v>8891</v>
          </cell>
        </row>
        <row r="1327">
          <cell r="A1327" t="str">
            <v>17ERI05</v>
          </cell>
          <cell r="B1327" t="str">
            <v>ERI05</v>
          </cell>
          <cell r="C1327">
            <v>17</v>
          </cell>
          <cell r="D1327">
            <v>50.61</v>
          </cell>
          <cell r="E1327">
            <v>11354</v>
          </cell>
          <cell r="F1327">
            <v>9658</v>
          </cell>
          <cell r="G1327">
            <v>8905</v>
          </cell>
        </row>
        <row r="1328">
          <cell r="A1328" t="str">
            <v>18ERI05</v>
          </cell>
          <cell r="B1328" t="str">
            <v>ERI05</v>
          </cell>
          <cell r="C1328">
            <v>18</v>
          </cell>
          <cell r="D1328">
            <v>50.28</v>
          </cell>
          <cell r="E1328">
            <v>11390</v>
          </cell>
          <cell r="F1328">
            <v>9684</v>
          </cell>
          <cell r="G1328">
            <v>8919</v>
          </cell>
        </row>
        <row r="1329">
          <cell r="A1329" t="str">
            <v>19ERI05</v>
          </cell>
          <cell r="B1329" t="str">
            <v>ERI05</v>
          </cell>
          <cell r="C1329">
            <v>19</v>
          </cell>
          <cell r="D1329">
            <v>49.94</v>
          </cell>
          <cell r="E1329">
            <v>11426</v>
          </cell>
          <cell r="F1329">
            <v>9711</v>
          </cell>
          <cell r="G1329">
            <v>8934</v>
          </cell>
        </row>
        <row r="1330">
          <cell r="A1330" t="str">
            <v>20ERI05</v>
          </cell>
          <cell r="B1330" t="str">
            <v>ERI05</v>
          </cell>
          <cell r="C1330">
            <v>20</v>
          </cell>
          <cell r="D1330">
            <v>49.59</v>
          </cell>
          <cell r="E1330">
            <v>11464</v>
          </cell>
          <cell r="F1330">
            <v>9738</v>
          </cell>
          <cell r="G1330">
            <v>8950</v>
          </cell>
        </row>
        <row r="1331">
          <cell r="A1331" t="str">
            <v>21ERI05</v>
          </cell>
          <cell r="B1331" t="str">
            <v>ERI05</v>
          </cell>
          <cell r="C1331">
            <v>21</v>
          </cell>
          <cell r="D1331">
            <v>49.25</v>
          </cell>
          <cell r="E1331">
            <v>11502</v>
          </cell>
          <cell r="F1331">
            <v>9765</v>
          </cell>
          <cell r="G1331">
            <v>8967</v>
          </cell>
        </row>
        <row r="1332">
          <cell r="A1332" t="str">
            <v>22ERI05</v>
          </cell>
          <cell r="B1332" t="str">
            <v>ERI05</v>
          </cell>
          <cell r="C1332">
            <v>22</v>
          </cell>
          <cell r="D1332">
            <v>48.91</v>
          </cell>
          <cell r="E1332">
            <v>11541</v>
          </cell>
          <cell r="F1332">
            <v>9794</v>
          </cell>
          <cell r="G1332">
            <v>8984</v>
          </cell>
        </row>
        <row r="1333">
          <cell r="A1333" t="str">
            <v>23ERI05</v>
          </cell>
          <cell r="B1333" t="str">
            <v>ERI05</v>
          </cell>
          <cell r="C1333">
            <v>23</v>
          </cell>
          <cell r="D1333">
            <v>48.56</v>
          </cell>
          <cell r="E1333">
            <v>11581</v>
          </cell>
          <cell r="F1333">
            <v>9822</v>
          </cell>
          <cell r="G1333">
            <v>9002</v>
          </cell>
        </row>
        <row r="1334">
          <cell r="A1334" t="str">
            <v>24ERI05</v>
          </cell>
          <cell r="B1334" t="str">
            <v>ERI05</v>
          </cell>
          <cell r="C1334">
            <v>24</v>
          </cell>
          <cell r="D1334">
            <v>48.21</v>
          </cell>
          <cell r="E1334">
            <v>11622</v>
          </cell>
          <cell r="F1334">
            <v>9852</v>
          </cell>
          <cell r="G1334">
            <v>9021</v>
          </cell>
        </row>
        <row r="1335">
          <cell r="A1335" t="str">
            <v>25ERI05</v>
          </cell>
          <cell r="B1335" t="str">
            <v>ERI05</v>
          </cell>
          <cell r="C1335">
            <v>25</v>
          </cell>
          <cell r="D1335">
            <v>47.87</v>
          </cell>
          <cell r="E1335">
            <v>11663</v>
          </cell>
          <cell r="F1335">
            <v>9881</v>
          </cell>
          <cell r="G1335">
            <v>9040</v>
          </cell>
        </row>
        <row r="1336">
          <cell r="A1336" t="str">
            <v>26ERI05</v>
          </cell>
          <cell r="B1336" t="str">
            <v>ERI05</v>
          </cell>
          <cell r="C1336">
            <v>26</v>
          </cell>
          <cell r="D1336">
            <v>47.53</v>
          </cell>
          <cell r="E1336">
            <v>11705</v>
          </cell>
          <cell r="F1336">
            <v>9910</v>
          </cell>
          <cell r="G1336">
            <v>9060</v>
          </cell>
        </row>
        <row r="1337">
          <cell r="A1337" t="str">
            <v>27ERI05</v>
          </cell>
          <cell r="B1337" t="str">
            <v>ERI05</v>
          </cell>
          <cell r="C1337">
            <v>27</v>
          </cell>
          <cell r="D1337">
            <v>47.17</v>
          </cell>
          <cell r="E1337">
            <v>11748</v>
          </cell>
          <cell r="F1337">
            <v>9943</v>
          </cell>
          <cell r="G1337">
            <v>9081</v>
          </cell>
        </row>
        <row r="1338">
          <cell r="A1338" t="str">
            <v>28ERI05</v>
          </cell>
          <cell r="B1338" t="str">
            <v>ERI05</v>
          </cell>
          <cell r="C1338">
            <v>28</v>
          </cell>
          <cell r="D1338">
            <v>46.83</v>
          </cell>
          <cell r="E1338">
            <v>11792</v>
          </cell>
          <cell r="F1338">
            <v>9974</v>
          </cell>
          <cell r="G1338">
            <v>9102</v>
          </cell>
        </row>
        <row r="1339">
          <cell r="A1339" t="str">
            <v>29ERI05</v>
          </cell>
          <cell r="B1339" t="str">
            <v>ERI05</v>
          </cell>
          <cell r="C1339">
            <v>29</v>
          </cell>
          <cell r="D1339">
            <v>46.48</v>
          </cell>
          <cell r="E1339">
            <v>11836</v>
          </cell>
          <cell r="F1339">
            <v>10006</v>
          </cell>
          <cell r="G1339">
            <v>9124</v>
          </cell>
        </row>
        <row r="1340">
          <cell r="A1340" t="str">
            <v>30ERI05</v>
          </cell>
          <cell r="B1340" t="str">
            <v>ERI05</v>
          </cell>
          <cell r="C1340">
            <v>30</v>
          </cell>
          <cell r="D1340">
            <v>46.14</v>
          </cell>
          <cell r="E1340">
            <v>11881</v>
          </cell>
          <cell r="F1340">
            <v>10038</v>
          </cell>
          <cell r="G1340">
            <v>9146</v>
          </cell>
        </row>
        <row r="1341">
          <cell r="A1341" t="str">
            <v>31ERI05</v>
          </cell>
          <cell r="B1341" t="str">
            <v>ERI05</v>
          </cell>
          <cell r="C1341">
            <v>31</v>
          </cell>
          <cell r="D1341">
            <v>45.79</v>
          </cell>
          <cell r="E1341">
            <v>11927</v>
          </cell>
          <cell r="F1341">
            <v>10071</v>
          </cell>
          <cell r="G1341">
            <v>9169</v>
          </cell>
        </row>
        <row r="1342">
          <cell r="A1342" t="str">
            <v>32ERI05</v>
          </cell>
          <cell r="B1342" t="str">
            <v>ERI05</v>
          </cell>
          <cell r="C1342">
            <v>32</v>
          </cell>
          <cell r="D1342">
            <v>45.45</v>
          </cell>
          <cell r="E1342">
            <v>11974</v>
          </cell>
          <cell r="F1342">
            <v>10104</v>
          </cell>
          <cell r="G1342">
            <v>9193</v>
          </cell>
        </row>
        <row r="1343">
          <cell r="A1343" t="str">
            <v>33ERI05</v>
          </cell>
          <cell r="B1343" t="str">
            <v>ERI05</v>
          </cell>
          <cell r="C1343">
            <v>33</v>
          </cell>
          <cell r="D1343">
            <v>45.11</v>
          </cell>
          <cell r="E1343">
            <v>12021</v>
          </cell>
          <cell r="F1343">
            <v>10138</v>
          </cell>
          <cell r="G1343">
            <v>9217</v>
          </cell>
        </row>
        <row r="1344">
          <cell r="A1344" t="str">
            <v>34ERI05</v>
          </cell>
          <cell r="B1344" t="str">
            <v>ERI05</v>
          </cell>
          <cell r="C1344">
            <v>34</v>
          </cell>
          <cell r="D1344">
            <v>44.77</v>
          </cell>
          <cell r="E1344">
            <v>12070</v>
          </cell>
          <cell r="F1344">
            <v>10173</v>
          </cell>
          <cell r="G1344">
            <v>9242</v>
          </cell>
        </row>
        <row r="1345">
          <cell r="A1345" t="str">
            <v>35ERI05</v>
          </cell>
          <cell r="B1345" t="str">
            <v>ERI05</v>
          </cell>
          <cell r="C1345">
            <v>35</v>
          </cell>
          <cell r="D1345">
            <v>44.42</v>
          </cell>
          <cell r="E1345">
            <v>12119</v>
          </cell>
          <cell r="F1345">
            <v>10208</v>
          </cell>
          <cell r="G1345">
            <v>9268</v>
          </cell>
        </row>
        <row r="1346">
          <cell r="A1346" t="str">
            <v>36ERI05</v>
          </cell>
          <cell r="B1346" t="str">
            <v>ERI05</v>
          </cell>
          <cell r="C1346">
            <v>36</v>
          </cell>
          <cell r="D1346">
            <v>44.08</v>
          </cell>
          <cell r="E1346">
            <v>12169</v>
          </cell>
          <cell r="F1346">
            <v>10244</v>
          </cell>
          <cell r="G1346">
            <v>9294</v>
          </cell>
        </row>
        <row r="1347">
          <cell r="A1347" t="str">
            <v>37ERI05</v>
          </cell>
          <cell r="B1347" t="str">
            <v>ERI05</v>
          </cell>
          <cell r="C1347">
            <v>37</v>
          </cell>
          <cell r="D1347">
            <v>43.74</v>
          </cell>
          <cell r="E1347">
            <v>12219</v>
          </cell>
          <cell r="F1347">
            <v>10280</v>
          </cell>
          <cell r="G1347">
            <v>9321</v>
          </cell>
        </row>
        <row r="1348">
          <cell r="A1348" t="str">
            <v>38ERI05</v>
          </cell>
          <cell r="B1348" t="str">
            <v>ERI05</v>
          </cell>
          <cell r="C1348">
            <v>38</v>
          </cell>
          <cell r="D1348">
            <v>43.4</v>
          </cell>
          <cell r="E1348">
            <v>12271</v>
          </cell>
          <cell r="F1348">
            <v>10317</v>
          </cell>
          <cell r="G1348">
            <v>9349</v>
          </cell>
        </row>
        <row r="1349">
          <cell r="A1349" t="str">
            <v>39ERI05</v>
          </cell>
          <cell r="B1349" t="str">
            <v>ERI05</v>
          </cell>
          <cell r="C1349">
            <v>39</v>
          </cell>
          <cell r="D1349">
            <v>43.05</v>
          </cell>
          <cell r="E1349">
            <v>12324</v>
          </cell>
          <cell r="F1349">
            <v>10355</v>
          </cell>
          <cell r="G1349">
            <v>9378</v>
          </cell>
        </row>
        <row r="1350">
          <cell r="A1350" t="str">
            <v>40ERI05</v>
          </cell>
          <cell r="B1350" t="str">
            <v>ERI05</v>
          </cell>
          <cell r="C1350">
            <v>40</v>
          </cell>
          <cell r="D1350">
            <v>42.71</v>
          </cell>
          <cell r="E1350">
            <v>12378</v>
          </cell>
          <cell r="F1350">
            <v>10393</v>
          </cell>
          <cell r="G1350">
            <v>9407</v>
          </cell>
        </row>
        <row r="1351">
          <cell r="A1351" t="str">
            <v>41ERI05</v>
          </cell>
          <cell r="B1351" t="str">
            <v>ERI05</v>
          </cell>
          <cell r="C1351">
            <v>41</v>
          </cell>
          <cell r="D1351">
            <v>42.36</v>
          </cell>
          <cell r="E1351">
            <v>12433</v>
          </cell>
          <cell r="F1351">
            <v>10432</v>
          </cell>
          <cell r="G1351">
            <v>9437</v>
          </cell>
        </row>
        <row r="1352">
          <cell r="A1352" t="str">
            <v>42ERI05</v>
          </cell>
          <cell r="B1352" t="str">
            <v>ERI05</v>
          </cell>
          <cell r="C1352">
            <v>42</v>
          </cell>
          <cell r="D1352">
            <v>42.01</v>
          </cell>
          <cell r="E1352">
            <v>12489</v>
          </cell>
          <cell r="F1352">
            <v>10473</v>
          </cell>
          <cell r="G1352">
            <v>9468</v>
          </cell>
        </row>
        <row r="1353">
          <cell r="A1353" t="str">
            <v>43ERI05</v>
          </cell>
          <cell r="B1353" t="str">
            <v>ERI05</v>
          </cell>
          <cell r="C1353">
            <v>43</v>
          </cell>
          <cell r="D1353">
            <v>41.66</v>
          </cell>
          <cell r="E1353">
            <v>12547</v>
          </cell>
          <cell r="F1353">
            <v>10514</v>
          </cell>
          <cell r="G1353">
            <v>9500</v>
          </cell>
        </row>
        <row r="1354">
          <cell r="A1354" t="str">
            <v>44ERI05</v>
          </cell>
          <cell r="B1354" t="str">
            <v>ERI05</v>
          </cell>
          <cell r="C1354">
            <v>44</v>
          </cell>
          <cell r="D1354">
            <v>41.3</v>
          </cell>
          <cell r="E1354">
            <v>12606</v>
          </cell>
          <cell r="F1354">
            <v>10556</v>
          </cell>
          <cell r="G1354">
            <v>9533</v>
          </cell>
        </row>
        <row r="1355">
          <cell r="A1355" t="str">
            <v>45ERI05</v>
          </cell>
          <cell r="B1355" t="str">
            <v>ERI05</v>
          </cell>
          <cell r="C1355">
            <v>45</v>
          </cell>
          <cell r="D1355">
            <v>40.94</v>
          </cell>
          <cell r="E1355">
            <v>12667</v>
          </cell>
          <cell r="F1355">
            <v>10599</v>
          </cell>
          <cell r="G1355">
            <v>9567</v>
          </cell>
        </row>
        <row r="1356">
          <cell r="A1356" t="str">
            <v>5ERI06</v>
          </cell>
          <cell r="B1356" t="str">
            <v>ERI06</v>
          </cell>
          <cell r="C1356">
            <v>5</v>
          </cell>
          <cell r="D1356">
            <v>53.89</v>
          </cell>
          <cell r="E1356">
            <v>11020</v>
          </cell>
          <cell r="F1356">
            <v>9411</v>
          </cell>
          <cell r="G1356">
            <v>8810</v>
          </cell>
        </row>
        <row r="1357">
          <cell r="A1357" t="str">
            <v>6ERI06</v>
          </cell>
          <cell r="B1357" t="str">
            <v>ERI06</v>
          </cell>
          <cell r="C1357">
            <v>6</v>
          </cell>
          <cell r="D1357">
            <v>53.7</v>
          </cell>
          <cell r="E1357">
            <v>11040</v>
          </cell>
          <cell r="F1357">
            <v>9427</v>
          </cell>
          <cell r="G1357">
            <v>8811</v>
          </cell>
        </row>
        <row r="1358">
          <cell r="A1358" t="str">
            <v>7ERI06</v>
          </cell>
          <cell r="B1358" t="str">
            <v>ERI06</v>
          </cell>
          <cell r="C1358">
            <v>7</v>
          </cell>
          <cell r="D1358">
            <v>53.5</v>
          </cell>
          <cell r="E1358">
            <v>11062</v>
          </cell>
          <cell r="F1358">
            <v>9443</v>
          </cell>
          <cell r="G1358">
            <v>8814</v>
          </cell>
        </row>
        <row r="1359">
          <cell r="A1359" t="str">
            <v>8ERI06</v>
          </cell>
          <cell r="B1359" t="str">
            <v>ERI06</v>
          </cell>
          <cell r="C1359">
            <v>8</v>
          </cell>
          <cell r="D1359">
            <v>53.27</v>
          </cell>
          <cell r="E1359">
            <v>11085</v>
          </cell>
          <cell r="F1359">
            <v>9460</v>
          </cell>
          <cell r="G1359">
            <v>8818</v>
          </cell>
        </row>
        <row r="1360">
          <cell r="A1360" t="str">
            <v>9ERI06</v>
          </cell>
          <cell r="B1360" t="str">
            <v>ERI06</v>
          </cell>
          <cell r="C1360">
            <v>9</v>
          </cell>
          <cell r="D1360">
            <v>53.02</v>
          </cell>
          <cell r="E1360">
            <v>11110</v>
          </cell>
          <cell r="F1360">
            <v>9479</v>
          </cell>
          <cell r="G1360">
            <v>8823</v>
          </cell>
        </row>
        <row r="1361">
          <cell r="A1361" t="str">
            <v>10ERI06</v>
          </cell>
          <cell r="B1361" t="str">
            <v>ERI06</v>
          </cell>
          <cell r="C1361">
            <v>10</v>
          </cell>
          <cell r="D1361">
            <v>52.76</v>
          </cell>
          <cell r="E1361">
            <v>11136</v>
          </cell>
          <cell r="F1361">
            <v>9498</v>
          </cell>
          <cell r="G1361">
            <v>8830</v>
          </cell>
        </row>
        <row r="1362">
          <cell r="A1362" t="str">
            <v>11ERI06</v>
          </cell>
          <cell r="B1362" t="str">
            <v>ERI06</v>
          </cell>
          <cell r="C1362">
            <v>11</v>
          </cell>
          <cell r="D1362">
            <v>52.49</v>
          </cell>
          <cell r="E1362">
            <v>11163</v>
          </cell>
          <cell r="F1362">
            <v>9519</v>
          </cell>
          <cell r="G1362">
            <v>8838</v>
          </cell>
        </row>
        <row r="1363">
          <cell r="A1363" t="str">
            <v>12ERI06</v>
          </cell>
          <cell r="B1363" t="str">
            <v>ERI06</v>
          </cell>
          <cell r="C1363">
            <v>12</v>
          </cell>
          <cell r="D1363">
            <v>52.2</v>
          </cell>
          <cell r="E1363">
            <v>11192</v>
          </cell>
          <cell r="F1363">
            <v>9540</v>
          </cell>
          <cell r="G1363">
            <v>8846</v>
          </cell>
        </row>
        <row r="1364">
          <cell r="A1364" t="str">
            <v>13ERI06</v>
          </cell>
          <cell r="B1364" t="str">
            <v>ERI06</v>
          </cell>
          <cell r="C1364">
            <v>13</v>
          </cell>
          <cell r="D1364">
            <v>51.9</v>
          </cell>
          <cell r="E1364">
            <v>11222</v>
          </cell>
          <cell r="F1364">
            <v>9562</v>
          </cell>
          <cell r="G1364">
            <v>8856</v>
          </cell>
        </row>
        <row r="1365">
          <cell r="A1365" t="str">
            <v>14ERI06</v>
          </cell>
          <cell r="B1365" t="str">
            <v>ERI06</v>
          </cell>
          <cell r="C1365">
            <v>14</v>
          </cell>
          <cell r="D1365">
            <v>51.59</v>
          </cell>
          <cell r="E1365">
            <v>11254</v>
          </cell>
          <cell r="F1365">
            <v>9585</v>
          </cell>
          <cell r="G1365">
            <v>8867</v>
          </cell>
        </row>
        <row r="1366">
          <cell r="A1366" t="str">
            <v>15ERI06</v>
          </cell>
          <cell r="B1366" t="str">
            <v>ERI06</v>
          </cell>
          <cell r="C1366">
            <v>15</v>
          </cell>
          <cell r="D1366">
            <v>51.27</v>
          </cell>
          <cell r="E1366">
            <v>11286</v>
          </cell>
          <cell r="F1366">
            <v>9609</v>
          </cell>
          <cell r="G1366">
            <v>8879</v>
          </cell>
        </row>
        <row r="1367">
          <cell r="A1367" t="str">
            <v>16ERI06</v>
          </cell>
          <cell r="B1367" t="str">
            <v>ERI06</v>
          </cell>
          <cell r="C1367">
            <v>16</v>
          </cell>
          <cell r="D1367">
            <v>50.94</v>
          </cell>
          <cell r="E1367">
            <v>11320</v>
          </cell>
          <cell r="F1367">
            <v>9633</v>
          </cell>
          <cell r="G1367">
            <v>8891</v>
          </cell>
        </row>
        <row r="1368">
          <cell r="A1368" t="str">
            <v>17ERI06</v>
          </cell>
          <cell r="B1368" t="str">
            <v>ERI06</v>
          </cell>
          <cell r="C1368">
            <v>17</v>
          </cell>
          <cell r="D1368">
            <v>50.61</v>
          </cell>
          <cell r="E1368">
            <v>11354</v>
          </cell>
          <cell r="F1368">
            <v>9658</v>
          </cell>
          <cell r="G1368">
            <v>8905</v>
          </cell>
        </row>
        <row r="1369">
          <cell r="A1369" t="str">
            <v>18ERI06</v>
          </cell>
          <cell r="B1369" t="str">
            <v>ERI06</v>
          </cell>
          <cell r="C1369">
            <v>18</v>
          </cell>
          <cell r="D1369">
            <v>50.28</v>
          </cell>
          <cell r="E1369">
            <v>11390</v>
          </cell>
          <cell r="F1369">
            <v>9684</v>
          </cell>
          <cell r="G1369">
            <v>8919</v>
          </cell>
        </row>
        <row r="1370">
          <cell r="A1370" t="str">
            <v>19ERI06</v>
          </cell>
          <cell r="B1370" t="str">
            <v>ERI06</v>
          </cell>
          <cell r="C1370">
            <v>19</v>
          </cell>
          <cell r="D1370">
            <v>49.94</v>
          </cell>
          <cell r="E1370">
            <v>11426</v>
          </cell>
          <cell r="F1370">
            <v>9711</v>
          </cell>
          <cell r="G1370">
            <v>8934</v>
          </cell>
        </row>
        <row r="1371">
          <cell r="A1371" t="str">
            <v>20ERI06</v>
          </cell>
          <cell r="B1371" t="str">
            <v>ERI06</v>
          </cell>
          <cell r="C1371">
            <v>20</v>
          </cell>
          <cell r="D1371">
            <v>49.59</v>
          </cell>
          <cell r="E1371">
            <v>11464</v>
          </cell>
          <cell r="F1371">
            <v>9738</v>
          </cell>
          <cell r="G1371">
            <v>8950</v>
          </cell>
        </row>
        <row r="1372">
          <cell r="A1372" t="str">
            <v>21ERI06</v>
          </cell>
          <cell r="B1372" t="str">
            <v>ERI06</v>
          </cell>
          <cell r="C1372">
            <v>21</v>
          </cell>
          <cell r="D1372">
            <v>49.25</v>
          </cell>
          <cell r="E1372">
            <v>11502</v>
          </cell>
          <cell r="F1372">
            <v>9765</v>
          </cell>
          <cell r="G1372">
            <v>8967</v>
          </cell>
        </row>
        <row r="1373">
          <cell r="A1373" t="str">
            <v>22ERI06</v>
          </cell>
          <cell r="B1373" t="str">
            <v>ERI06</v>
          </cell>
          <cell r="C1373">
            <v>22</v>
          </cell>
          <cell r="D1373">
            <v>48.91</v>
          </cell>
          <cell r="E1373">
            <v>11541</v>
          </cell>
          <cell r="F1373">
            <v>9794</v>
          </cell>
          <cell r="G1373">
            <v>8984</v>
          </cell>
        </row>
        <row r="1374">
          <cell r="A1374" t="str">
            <v>23ERI06</v>
          </cell>
          <cell r="B1374" t="str">
            <v>ERI06</v>
          </cell>
          <cell r="C1374">
            <v>23</v>
          </cell>
          <cell r="D1374">
            <v>48.56</v>
          </cell>
          <cell r="E1374">
            <v>11581</v>
          </cell>
          <cell r="F1374">
            <v>9822</v>
          </cell>
          <cell r="G1374">
            <v>9002</v>
          </cell>
        </row>
        <row r="1375">
          <cell r="A1375" t="str">
            <v>24ERI06</v>
          </cell>
          <cell r="B1375" t="str">
            <v>ERI06</v>
          </cell>
          <cell r="C1375">
            <v>24</v>
          </cell>
          <cell r="D1375">
            <v>48.21</v>
          </cell>
          <cell r="E1375">
            <v>11622</v>
          </cell>
          <cell r="F1375">
            <v>9852</v>
          </cell>
          <cell r="G1375">
            <v>9021</v>
          </cell>
        </row>
        <row r="1376">
          <cell r="A1376" t="str">
            <v>25ERI06</v>
          </cell>
          <cell r="B1376" t="str">
            <v>ERI06</v>
          </cell>
          <cell r="C1376">
            <v>25</v>
          </cell>
          <cell r="D1376">
            <v>47.87</v>
          </cell>
          <cell r="E1376">
            <v>11663</v>
          </cell>
          <cell r="F1376">
            <v>9881</v>
          </cell>
          <cell r="G1376">
            <v>9040</v>
          </cell>
        </row>
        <row r="1377">
          <cell r="A1377" t="str">
            <v>26ERI06</v>
          </cell>
          <cell r="B1377" t="str">
            <v>ERI06</v>
          </cell>
          <cell r="C1377">
            <v>26</v>
          </cell>
          <cell r="D1377">
            <v>47.53</v>
          </cell>
          <cell r="E1377">
            <v>11705</v>
          </cell>
          <cell r="F1377">
            <v>9910</v>
          </cell>
          <cell r="G1377">
            <v>9060</v>
          </cell>
        </row>
        <row r="1378">
          <cell r="A1378" t="str">
            <v>27ERI06</v>
          </cell>
          <cell r="B1378" t="str">
            <v>ERI06</v>
          </cell>
          <cell r="C1378">
            <v>27</v>
          </cell>
          <cell r="D1378">
            <v>47.17</v>
          </cell>
          <cell r="E1378">
            <v>11748</v>
          </cell>
          <cell r="F1378">
            <v>9943</v>
          </cell>
          <cell r="G1378">
            <v>9081</v>
          </cell>
        </row>
        <row r="1379">
          <cell r="A1379" t="str">
            <v>28ERI06</v>
          </cell>
          <cell r="B1379" t="str">
            <v>ERI06</v>
          </cell>
          <cell r="C1379">
            <v>28</v>
          </cell>
          <cell r="D1379">
            <v>46.83</v>
          </cell>
          <cell r="E1379">
            <v>11792</v>
          </cell>
          <cell r="F1379">
            <v>9974</v>
          </cell>
          <cell r="G1379">
            <v>9102</v>
          </cell>
        </row>
        <row r="1380">
          <cell r="A1380" t="str">
            <v>29ERI06</v>
          </cell>
          <cell r="B1380" t="str">
            <v>ERI06</v>
          </cell>
          <cell r="C1380">
            <v>29</v>
          </cell>
          <cell r="D1380">
            <v>46.48</v>
          </cell>
          <cell r="E1380">
            <v>11836</v>
          </cell>
          <cell r="F1380">
            <v>10006</v>
          </cell>
          <cell r="G1380">
            <v>9124</v>
          </cell>
        </row>
        <row r="1381">
          <cell r="A1381" t="str">
            <v>30ERI06</v>
          </cell>
          <cell r="B1381" t="str">
            <v>ERI06</v>
          </cell>
          <cell r="C1381">
            <v>30</v>
          </cell>
          <cell r="D1381">
            <v>46.14</v>
          </cell>
          <cell r="E1381">
            <v>11881</v>
          </cell>
          <cell r="F1381">
            <v>10038</v>
          </cell>
          <cell r="G1381">
            <v>9146</v>
          </cell>
        </row>
        <row r="1382">
          <cell r="A1382" t="str">
            <v>31ERI06</v>
          </cell>
          <cell r="B1382" t="str">
            <v>ERI06</v>
          </cell>
          <cell r="C1382">
            <v>31</v>
          </cell>
          <cell r="D1382">
            <v>45.79</v>
          </cell>
          <cell r="E1382">
            <v>11927</v>
          </cell>
          <cell r="F1382">
            <v>10071</v>
          </cell>
          <cell r="G1382">
            <v>9169</v>
          </cell>
        </row>
        <row r="1383">
          <cell r="A1383" t="str">
            <v>32ERI06</v>
          </cell>
          <cell r="B1383" t="str">
            <v>ERI06</v>
          </cell>
          <cell r="C1383">
            <v>32</v>
          </cell>
          <cell r="D1383">
            <v>45.45</v>
          </cell>
          <cell r="E1383">
            <v>11974</v>
          </cell>
          <cell r="F1383">
            <v>10104</v>
          </cell>
          <cell r="G1383">
            <v>9193</v>
          </cell>
        </row>
        <row r="1384">
          <cell r="A1384" t="str">
            <v>33ERI06</v>
          </cell>
          <cell r="B1384" t="str">
            <v>ERI06</v>
          </cell>
          <cell r="C1384">
            <v>33</v>
          </cell>
          <cell r="D1384">
            <v>45.11</v>
          </cell>
          <cell r="E1384">
            <v>12021</v>
          </cell>
          <cell r="F1384">
            <v>10138</v>
          </cell>
          <cell r="G1384">
            <v>9217</v>
          </cell>
        </row>
        <row r="1385">
          <cell r="A1385" t="str">
            <v>34ERI06</v>
          </cell>
          <cell r="B1385" t="str">
            <v>ERI06</v>
          </cell>
          <cell r="C1385">
            <v>34</v>
          </cell>
          <cell r="D1385">
            <v>44.77</v>
          </cell>
          <cell r="E1385">
            <v>12070</v>
          </cell>
          <cell r="F1385">
            <v>10173</v>
          </cell>
          <cell r="G1385">
            <v>9242</v>
          </cell>
        </row>
        <row r="1386">
          <cell r="A1386" t="str">
            <v>35ERI06</v>
          </cell>
          <cell r="B1386" t="str">
            <v>ERI06</v>
          </cell>
          <cell r="C1386">
            <v>35</v>
          </cell>
          <cell r="D1386">
            <v>44.42</v>
          </cell>
          <cell r="E1386">
            <v>12119</v>
          </cell>
          <cell r="F1386">
            <v>10208</v>
          </cell>
          <cell r="G1386">
            <v>9268</v>
          </cell>
        </row>
        <row r="1387">
          <cell r="A1387" t="str">
            <v>36ERI06</v>
          </cell>
          <cell r="B1387" t="str">
            <v>ERI06</v>
          </cell>
          <cell r="C1387">
            <v>36</v>
          </cell>
          <cell r="D1387">
            <v>44.08</v>
          </cell>
          <cell r="E1387">
            <v>12169</v>
          </cell>
          <cell r="F1387">
            <v>10244</v>
          </cell>
          <cell r="G1387">
            <v>9294</v>
          </cell>
        </row>
        <row r="1388">
          <cell r="A1388" t="str">
            <v>37ERI06</v>
          </cell>
          <cell r="B1388" t="str">
            <v>ERI06</v>
          </cell>
          <cell r="C1388">
            <v>37</v>
          </cell>
          <cell r="D1388">
            <v>43.74</v>
          </cell>
          <cell r="E1388">
            <v>12219</v>
          </cell>
          <cell r="F1388">
            <v>10280</v>
          </cell>
          <cell r="G1388">
            <v>9321</v>
          </cell>
        </row>
        <row r="1389">
          <cell r="A1389" t="str">
            <v>38ERI06</v>
          </cell>
          <cell r="B1389" t="str">
            <v>ERI06</v>
          </cell>
          <cell r="C1389">
            <v>38</v>
          </cell>
          <cell r="D1389">
            <v>43.4</v>
          </cell>
          <cell r="E1389">
            <v>12271</v>
          </cell>
          <cell r="F1389">
            <v>10317</v>
          </cell>
          <cell r="G1389">
            <v>9349</v>
          </cell>
        </row>
        <row r="1390">
          <cell r="A1390" t="str">
            <v>39ERI06</v>
          </cell>
          <cell r="B1390" t="str">
            <v>ERI06</v>
          </cell>
          <cell r="C1390">
            <v>39</v>
          </cell>
          <cell r="D1390">
            <v>43.05</v>
          </cell>
          <cell r="E1390">
            <v>12324</v>
          </cell>
          <cell r="F1390">
            <v>10355</v>
          </cell>
          <cell r="G1390">
            <v>9378</v>
          </cell>
        </row>
        <row r="1391">
          <cell r="A1391" t="str">
            <v>40ERI06</v>
          </cell>
          <cell r="B1391" t="str">
            <v>ERI06</v>
          </cell>
          <cell r="C1391">
            <v>40</v>
          </cell>
          <cell r="D1391">
            <v>42.71</v>
          </cell>
          <cell r="E1391">
            <v>12378</v>
          </cell>
          <cell r="F1391">
            <v>10393</v>
          </cell>
          <cell r="G1391">
            <v>9407</v>
          </cell>
        </row>
        <row r="1392">
          <cell r="A1392" t="str">
            <v>41ERI06</v>
          </cell>
          <cell r="B1392" t="str">
            <v>ERI06</v>
          </cell>
          <cell r="C1392">
            <v>41</v>
          </cell>
          <cell r="D1392">
            <v>42.36</v>
          </cell>
          <cell r="E1392">
            <v>12433</v>
          </cell>
          <cell r="F1392">
            <v>10432</v>
          </cell>
          <cell r="G1392">
            <v>9437</v>
          </cell>
        </row>
        <row r="1393">
          <cell r="A1393" t="str">
            <v>42ERI06</v>
          </cell>
          <cell r="B1393" t="str">
            <v>ERI06</v>
          </cell>
          <cell r="C1393">
            <v>42</v>
          </cell>
          <cell r="D1393">
            <v>42.01</v>
          </cell>
          <cell r="E1393">
            <v>12489</v>
          </cell>
          <cell r="F1393">
            <v>10473</v>
          </cell>
          <cell r="G1393">
            <v>9468</v>
          </cell>
        </row>
        <row r="1394">
          <cell r="A1394" t="str">
            <v>43ERI06</v>
          </cell>
          <cell r="B1394" t="str">
            <v>ERI06</v>
          </cell>
          <cell r="C1394">
            <v>43</v>
          </cell>
          <cell r="D1394">
            <v>41.66</v>
          </cell>
          <cell r="E1394">
            <v>12547</v>
          </cell>
          <cell r="F1394">
            <v>10514</v>
          </cell>
          <cell r="G1394">
            <v>9500</v>
          </cell>
        </row>
        <row r="1395">
          <cell r="A1395" t="str">
            <v>44ERI06</v>
          </cell>
          <cell r="B1395" t="str">
            <v>ERI06</v>
          </cell>
          <cell r="C1395">
            <v>44</v>
          </cell>
          <cell r="D1395">
            <v>41.3</v>
          </cell>
          <cell r="E1395">
            <v>12606</v>
          </cell>
          <cell r="F1395">
            <v>10556</v>
          </cell>
          <cell r="G1395">
            <v>9533</v>
          </cell>
        </row>
        <row r="1396">
          <cell r="A1396" t="str">
            <v>45ERI06</v>
          </cell>
          <cell r="B1396" t="str">
            <v>ERI06</v>
          </cell>
          <cell r="C1396">
            <v>45</v>
          </cell>
          <cell r="D1396">
            <v>40.94</v>
          </cell>
          <cell r="E1396">
            <v>12667</v>
          </cell>
          <cell r="F1396">
            <v>10599</v>
          </cell>
          <cell r="G1396">
            <v>9567</v>
          </cell>
        </row>
        <row r="1397">
          <cell r="A1397" t="str">
            <v>5ERI07</v>
          </cell>
          <cell r="B1397" t="str">
            <v>ERI07</v>
          </cell>
          <cell r="C1397">
            <v>5</v>
          </cell>
          <cell r="D1397">
            <v>53.89</v>
          </cell>
          <cell r="E1397">
            <v>11020</v>
          </cell>
          <cell r="F1397">
            <v>9411</v>
          </cell>
          <cell r="G1397">
            <v>8810</v>
          </cell>
        </row>
        <row r="1398">
          <cell r="A1398" t="str">
            <v>6ERI07</v>
          </cell>
          <cell r="B1398" t="str">
            <v>ERI07</v>
          </cell>
          <cell r="C1398">
            <v>6</v>
          </cell>
          <cell r="D1398">
            <v>53.7</v>
          </cell>
          <cell r="E1398">
            <v>11040</v>
          </cell>
          <cell r="F1398">
            <v>9427</v>
          </cell>
          <cell r="G1398">
            <v>8811</v>
          </cell>
        </row>
        <row r="1399">
          <cell r="A1399" t="str">
            <v>7ERI07</v>
          </cell>
          <cell r="B1399" t="str">
            <v>ERI07</v>
          </cell>
          <cell r="C1399">
            <v>7</v>
          </cell>
          <cell r="D1399">
            <v>53.5</v>
          </cell>
          <cell r="E1399">
            <v>11062</v>
          </cell>
          <cell r="F1399">
            <v>9443</v>
          </cell>
          <cell r="G1399">
            <v>8814</v>
          </cell>
        </row>
        <row r="1400">
          <cell r="A1400" t="str">
            <v>8ERI07</v>
          </cell>
          <cell r="B1400" t="str">
            <v>ERI07</v>
          </cell>
          <cell r="C1400">
            <v>8</v>
          </cell>
          <cell r="D1400">
            <v>53.27</v>
          </cell>
          <cell r="E1400">
            <v>11085</v>
          </cell>
          <cell r="F1400">
            <v>9460</v>
          </cell>
          <cell r="G1400">
            <v>8818</v>
          </cell>
        </row>
        <row r="1401">
          <cell r="A1401" t="str">
            <v>9ERI07</v>
          </cell>
          <cell r="B1401" t="str">
            <v>ERI07</v>
          </cell>
          <cell r="C1401">
            <v>9</v>
          </cell>
          <cell r="D1401">
            <v>53.02</v>
          </cell>
          <cell r="E1401">
            <v>11110</v>
          </cell>
          <cell r="F1401">
            <v>9479</v>
          </cell>
          <cell r="G1401">
            <v>8823</v>
          </cell>
        </row>
        <row r="1402">
          <cell r="A1402" t="str">
            <v>10ERI07</v>
          </cell>
          <cell r="B1402" t="str">
            <v>ERI07</v>
          </cell>
          <cell r="C1402">
            <v>10</v>
          </cell>
          <cell r="D1402">
            <v>52.76</v>
          </cell>
          <cell r="E1402">
            <v>11136</v>
          </cell>
          <cell r="F1402">
            <v>9498</v>
          </cell>
          <cell r="G1402">
            <v>8830</v>
          </cell>
        </row>
        <row r="1403">
          <cell r="A1403" t="str">
            <v>11ERI07</v>
          </cell>
          <cell r="B1403" t="str">
            <v>ERI07</v>
          </cell>
          <cell r="C1403">
            <v>11</v>
          </cell>
          <cell r="D1403">
            <v>52.49</v>
          </cell>
          <cell r="E1403">
            <v>11163</v>
          </cell>
          <cell r="F1403">
            <v>9519</v>
          </cell>
          <cell r="G1403">
            <v>8838</v>
          </cell>
        </row>
        <row r="1404">
          <cell r="A1404" t="str">
            <v>12ERI07</v>
          </cell>
          <cell r="B1404" t="str">
            <v>ERI07</v>
          </cell>
          <cell r="C1404">
            <v>12</v>
          </cell>
          <cell r="D1404">
            <v>52.2</v>
          </cell>
          <cell r="E1404">
            <v>11192</v>
          </cell>
          <cell r="F1404">
            <v>9540</v>
          </cell>
          <cell r="G1404">
            <v>8846</v>
          </cell>
        </row>
        <row r="1405">
          <cell r="A1405" t="str">
            <v>13ERI07</v>
          </cell>
          <cell r="B1405" t="str">
            <v>ERI07</v>
          </cell>
          <cell r="C1405">
            <v>13</v>
          </cell>
          <cell r="D1405">
            <v>51.9</v>
          </cell>
          <cell r="E1405">
            <v>11222</v>
          </cell>
          <cell r="F1405">
            <v>9562</v>
          </cell>
          <cell r="G1405">
            <v>8856</v>
          </cell>
        </row>
        <row r="1406">
          <cell r="A1406" t="str">
            <v>14ERI07</v>
          </cell>
          <cell r="B1406" t="str">
            <v>ERI07</v>
          </cell>
          <cell r="C1406">
            <v>14</v>
          </cell>
          <cell r="D1406">
            <v>51.59</v>
          </cell>
          <cell r="E1406">
            <v>11254</v>
          </cell>
          <cell r="F1406">
            <v>9585</v>
          </cell>
          <cell r="G1406">
            <v>8867</v>
          </cell>
        </row>
        <row r="1407">
          <cell r="A1407" t="str">
            <v>15ERI07</v>
          </cell>
          <cell r="B1407" t="str">
            <v>ERI07</v>
          </cell>
          <cell r="C1407">
            <v>15</v>
          </cell>
          <cell r="D1407">
            <v>51.27</v>
          </cell>
          <cell r="E1407">
            <v>11286</v>
          </cell>
          <cell r="F1407">
            <v>9609</v>
          </cell>
          <cell r="G1407">
            <v>8879</v>
          </cell>
        </row>
        <row r="1408">
          <cell r="A1408" t="str">
            <v>16ERI07</v>
          </cell>
          <cell r="B1408" t="str">
            <v>ERI07</v>
          </cell>
          <cell r="C1408">
            <v>16</v>
          </cell>
          <cell r="D1408">
            <v>50.94</v>
          </cell>
          <cell r="E1408">
            <v>11320</v>
          </cell>
          <cell r="F1408">
            <v>9633</v>
          </cell>
          <cell r="G1408">
            <v>8891</v>
          </cell>
        </row>
        <row r="1409">
          <cell r="A1409" t="str">
            <v>17ERI07</v>
          </cell>
          <cell r="B1409" t="str">
            <v>ERI07</v>
          </cell>
          <cell r="C1409">
            <v>17</v>
          </cell>
          <cell r="D1409">
            <v>50.61</v>
          </cell>
          <cell r="E1409">
            <v>11354</v>
          </cell>
          <cell r="F1409">
            <v>9658</v>
          </cell>
          <cell r="G1409">
            <v>8905</v>
          </cell>
        </row>
        <row r="1410">
          <cell r="A1410" t="str">
            <v>18ERI07</v>
          </cell>
          <cell r="B1410" t="str">
            <v>ERI07</v>
          </cell>
          <cell r="C1410">
            <v>18</v>
          </cell>
          <cell r="D1410">
            <v>50.28</v>
          </cell>
          <cell r="E1410">
            <v>11390</v>
          </cell>
          <cell r="F1410">
            <v>9684</v>
          </cell>
          <cell r="G1410">
            <v>8919</v>
          </cell>
        </row>
        <row r="1411">
          <cell r="A1411" t="str">
            <v>19ERI07</v>
          </cell>
          <cell r="B1411" t="str">
            <v>ERI07</v>
          </cell>
          <cell r="C1411">
            <v>19</v>
          </cell>
          <cell r="D1411">
            <v>49.94</v>
          </cell>
          <cell r="E1411">
            <v>11426</v>
          </cell>
          <cell r="F1411">
            <v>9711</v>
          </cell>
          <cell r="G1411">
            <v>8934</v>
          </cell>
        </row>
        <row r="1412">
          <cell r="A1412" t="str">
            <v>20ERI07</v>
          </cell>
          <cell r="B1412" t="str">
            <v>ERI07</v>
          </cell>
          <cell r="C1412">
            <v>20</v>
          </cell>
          <cell r="D1412">
            <v>49.59</v>
          </cell>
          <cell r="E1412">
            <v>11464</v>
          </cell>
          <cell r="F1412">
            <v>9738</v>
          </cell>
          <cell r="G1412">
            <v>8950</v>
          </cell>
        </row>
        <row r="1413">
          <cell r="A1413" t="str">
            <v>21ERI07</v>
          </cell>
          <cell r="B1413" t="str">
            <v>ERI07</v>
          </cell>
          <cell r="C1413">
            <v>21</v>
          </cell>
          <cell r="D1413">
            <v>49.25</v>
          </cell>
          <cell r="E1413">
            <v>11502</v>
          </cell>
          <cell r="F1413">
            <v>9765</v>
          </cell>
          <cell r="G1413">
            <v>8967</v>
          </cell>
        </row>
        <row r="1414">
          <cell r="A1414" t="str">
            <v>22ERI07</v>
          </cell>
          <cell r="B1414" t="str">
            <v>ERI07</v>
          </cell>
          <cell r="C1414">
            <v>22</v>
          </cell>
          <cell r="D1414">
            <v>48.91</v>
          </cell>
          <cell r="E1414">
            <v>11541</v>
          </cell>
          <cell r="F1414">
            <v>9794</v>
          </cell>
          <cell r="G1414">
            <v>8984</v>
          </cell>
        </row>
        <row r="1415">
          <cell r="A1415" t="str">
            <v>23ERI07</v>
          </cell>
          <cell r="B1415" t="str">
            <v>ERI07</v>
          </cell>
          <cell r="C1415">
            <v>23</v>
          </cell>
          <cell r="D1415">
            <v>48.56</v>
          </cell>
          <cell r="E1415">
            <v>11581</v>
          </cell>
          <cell r="F1415">
            <v>9822</v>
          </cell>
          <cell r="G1415">
            <v>9002</v>
          </cell>
        </row>
        <row r="1416">
          <cell r="A1416" t="str">
            <v>24ERI07</v>
          </cell>
          <cell r="B1416" t="str">
            <v>ERI07</v>
          </cell>
          <cell r="C1416">
            <v>24</v>
          </cell>
          <cell r="D1416">
            <v>48.21</v>
          </cell>
          <cell r="E1416">
            <v>11622</v>
          </cell>
          <cell r="F1416">
            <v>9852</v>
          </cell>
          <cell r="G1416">
            <v>9021</v>
          </cell>
        </row>
        <row r="1417">
          <cell r="A1417" t="str">
            <v>25ERI07</v>
          </cell>
          <cell r="B1417" t="str">
            <v>ERI07</v>
          </cell>
          <cell r="C1417">
            <v>25</v>
          </cell>
          <cell r="D1417">
            <v>47.87</v>
          </cell>
          <cell r="E1417">
            <v>11663</v>
          </cell>
          <cell r="F1417">
            <v>9881</v>
          </cell>
          <cell r="G1417">
            <v>9040</v>
          </cell>
        </row>
        <row r="1418">
          <cell r="A1418" t="str">
            <v>26ERI07</v>
          </cell>
          <cell r="B1418" t="str">
            <v>ERI07</v>
          </cell>
          <cell r="C1418">
            <v>26</v>
          </cell>
          <cell r="D1418">
            <v>47.53</v>
          </cell>
          <cell r="E1418">
            <v>11705</v>
          </cell>
          <cell r="F1418">
            <v>9910</v>
          </cell>
          <cell r="G1418">
            <v>9060</v>
          </cell>
        </row>
        <row r="1419">
          <cell r="A1419" t="str">
            <v>27ERI07</v>
          </cell>
          <cell r="B1419" t="str">
            <v>ERI07</v>
          </cell>
          <cell r="C1419">
            <v>27</v>
          </cell>
          <cell r="D1419">
            <v>47.17</v>
          </cell>
          <cell r="E1419">
            <v>11748</v>
          </cell>
          <cell r="F1419">
            <v>9943</v>
          </cell>
          <cell r="G1419">
            <v>9081</v>
          </cell>
        </row>
        <row r="1420">
          <cell r="A1420" t="str">
            <v>28ERI07</v>
          </cell>
          <cell r="B1420" t="str">
            <v>ERI07</v>
          </cell>
          <cell r="C1420">
            <v>28</v>
          </cell>
          <cell r="D1420">
            <v>46.83</v>
          </cell>
          <cell r="E1420">
            <v>11792</v>
          </cell>
          <cell r="F1420">
            <v>9974</v>
          </cell>
          <cell r="G1420">
            <v>9102</v>
          </cell>
        </row>
        <row r="1421">
          <cell r="A1421" t="str">
            <v>29ERI07</v>
          </cell>
          <cell r="B1421" t="str">
            <v>ERI07</v>
          </cell>
          <cell r="C1421">
            <v>29</v>
          </cell>
          <cell r="D1421">
            <v>46.48</v>
          </cell>
          <cell r="E1421">
            <v>11836</v>
          </cell>
          <cell r="F1421">
            <v>10006</v>
          </cell>
          <cell r="G1421">
            <v>9124</v>
          </cell>
        </row>
        <row r="1422">
          <cell r="A1422" t="str">
            <v>30ERI07</v>
          </cell>
          <cell r="B1422" t="str">
            <v>ERI07</v>
          </cell>
          <cell r="C1422">
            <v>30</v>
          </cell>
          <cell r="D1422">
            <v>46.14</v>
          </cell>
          <cell r="E1422">
            <v>11881</v>
          </cell>
          <cell r="F1422">
            <v>10038</v>
          </cell>
          <cell r="G1422">
            <v>9146</v>
          </cell>
        </row>
        <row r="1423">
          <cell r="A1423" t="str">
            <v>31ERI07</v>
          </cell>
          <cell r="B1423" t="str">
            <v>ERI07</v>
          </cell>
          <cell r="C1423">
            <v>31</v>
          </cell>
          <cell r="D1423">
            <v>45.79</v>
          </cell>
          <cell r="E1423">
            <v>11927</v>
          </cell>
          <cell r="F1423">
            <v>10071</v>
          </cell>
          <cell r="G1423">
            <v>9169</v>
          </cell>
        </row>
        <row r="1424">
          <cell r="A1424" t="str">
            <v>32ERI07</v>
          </cell>
          <cell r="B1424" t="str">
            <v>ERI07</v>
          </cell>
          <cell r="C1424">
            <v>32</v>
          </cell>
          <cell r="D1424">
            <v>45.45</v>
          </cell>
          <cell r="E1424">
            <v>11974</v>
          </cell>
          <cell r="F1424">
            <v>10104</v>
          </cell>
          <cell r="G1424">
            <v>9193</v>
          </cell>
        </row>
        <row r="1425">
          <cell r="A1425" t="str">
            <v>33ERI07</v>
          </cell>
          <cell r="B1425" t="str">
            <v>ERI07</v>
          </cell>
          <cell r="C1425">
            <v>33</v>
          </cell>
          <cell r="D1425">
            <v>45.11</v>
          </cell>
          <cell r="E1425">
            <v>12021</v>
          </cell>
          <cell r="F1425">
            <v>10138</v>
          </cell>
          <cell r="G1425">
            <v>9217</v>
          </cell>
        </row>
        <row r="1426">
          <cell r="A1426" t="str">
            <v>34ERI07</v>
          </cell>
          <cell r="B1426" t="str">
            <v>ERI07</v>
          </cell>
          <cell r="C1426">
            <v>34</v>
          </cell>
          <cell r="D1426">
            <v>44.77</v>
          </cell>
          <cell r="E1426">
            <v>12070</v>
          </cell>
          <cell r="F1426">
            <v>10173</v>
          </cell>
          <cell r="G1426">
            <v>9242</v>
          </cell>
        </row>
        <row r="1427">
          <cell r="A1427" t="str">
            <v>35ERI07</v>
          </cell>
          <cell r="B1427" t="str">
            <v>ERI07</v>
          </cell>
          <cell r="C1427">
            <v>35</v>
          </cell>
          <cell r="D1427">
            <v>44.42</v>
          </cell>
          <cell r="E1427">
            <v>12119</v>
          </cell>
          <cell r="F1427">
            <v>10208</v>
          </cell>
          <cell r="G1427">
            <v>9268</v>
          </cell>
        </row>
        <row r="1428">
          <cell r="A1428" t="str">
            <v>36ERI07</v>
          </cell>
          <cell r="B1428" t="str">
            <v>ERI07</v>
          </cell>
          <cell r="C1428">
            <v>36</v>
          </cell>
          <cell r="D1428">
            <v>44.08</v>
          </cell>
          <cell r="E1428">
            <v>12169</v>
          </cell>
          <cell r="F1428">
            <v>10244</v>
          </cell>
          <cell r="G1428">
            <v>9294</v>
          </cell>
        </row>
        <row r="1429">
          <cell r="A1429" t="str">
            <v>37ERI07</v>
          </cell>
          <cell r="B1429" t="str">
            <v>ERI07</v>
          </cell>
          <cell r="C1429">
            <v>37</v>
          </cell>
          <cell r="D1429">
            <v>43.74</v>
          </cell>
          <cell r="E1429">
            <v>12219</v>
          </cell>
          <cell r="F1429">
            <v>10280</v>
          </cell>
          <cell r="G1429">
            <v>9321</v>
          </cell>
        </row>
        <row r="1430">
          <cell r="A1430" t="str">
            <v>38ERI07</v>
          </cell>
          <cell r="B1430" t="str">
            <v>ERI07</v>
          </cell>
          <cell r="C1430">
            <v>38</v>
          </cell>
          <cell r="D1430">
            <v>43.4</v>
          </cell>
          <cell r="E1430">
            <v>12271</v>
          </cell>
          <cell r="F1430">
            <v>10317</v>
          </cell>
          <cell r="G1430">
            <v>9349</v>
          </cell>
        </row>
        <row r="1431">
          <cell r="A1431" t="str">
            <v>39ERI07</v>
          </cell>
          <cell r="B1431" t="str">
            <v>ERI07</v>
          </cell>
          <cell r="C1431">
            <v>39</v>
          </cell>
          <cell r="D1431">
            <v>43.05</v>
          </cell>
          <cell r="E1431">
            <v>12324</v>
          </cell>
          <cell r="F1431">
            <v>10355</v>
          </cell>
          <cell r="G1431">
            <v>9378</v>
          </cell>
        </row>
        <row r="1432">
          <cell r="A1432" t="str">
            <v>40ERI07</v>
          </cell>
          <cell r="B1432" t="str">
            <v>ERI07</v>
          </cell>
          <cell r="C1432">
            <v>40</v>
          </cell>
          <cell r="D1432">
            <v>42.71</v>
          </cell>
          <cell r="E1432">
            <v>12378</v>
          </cell>
          <cell r="F1432">
            <v>10393</v>
          </cell>
          <cell r="G1432">
            <v>9407</v>
          </cell>
        </row>
        <row r="1433">
          <cell r="A1433" t="str">
            <v>41ERI07</v>
          </cell>
          <cell r="B1433" t="str">
            <v>ERI07</v>
          </cell>
          <cell r="C1433">
            <v>41</v>
          </cell>
          <cell r="D1433">
            <v>42.36</v>
          </cell>
          <cell r="E1433">
            <v>12433</v>
          </cell>
          <cell r="F1433">
            <v>10432</v>
          </cell>
          <cell r="G1433">
            <v>9437</v>
          </cell>
        </row>
        <row r="1434">
          <cell r="A1434" t="str">
            <v>42ERI07</v>
          </cell>
          <cell r="B1434" t="str">
            <v>ERI07</v>
          </cell>
          <cell r="C1434">
            <v>42</v>
          </cell>
          <cell r="D1434">
            <v>42.01</v>
          </cell>
          <cell r="E1434">
            <v>12489</v>
          </cell>
          <cell r="F1434">
            <v>10473</v>
          </cell>
          <cell r="G1434">
            <v>9468</v>
          </cell>
        </row>
        <row r="1435">
          <cell r="A1435" t="str">
            <v>43ERI07</v>
          </cell>
          <cell r="B1435" t="str">
            <v>ERI07</v>
          </cell>
          <cell r="C1435">
            <v>43</v>
          </cell>
          <cell r="D1435">
            <v>41.66</v>
          </cell>
          <cell r="E1435">
            <v>12547</v>
          </cell>
          <cell r="F1435">
            <v>10514</v>
          </cell>
          <cell r="G1435">
            <v>9500</v>
          </cell>
        </row>
        <row r="1436">
          <cell r="A1436" t="str">
            <v>44ERI07</v>
          </cell>
          <cell r="B1436" t="str">
            <v>ERI07</v>
          </cell>
          <cell r="C1436">
            <v>44</v>
          </cell>
          <cell r="D1436">
            <v>41.3</v>
          </cell>
          <cell r="E1436">
            <v>12606</v>
          </cell>
          <cell r="F1436">
            <v>10556</v>
          </cell>
          <cell r="G1436">
            <v>9533</v>
          </cell>
        </row>
        <row r="1437">
          <cell r="A1437" t="str">
            <v>45ERI07</v>
          </cell>
          <cell r="B1437" t="str">
            <v>ERI07</v>
          </cell>
          <cell r="C1437">
            <v>45</v>
          </cell>
          <cell r="D1437">
            <v>40.94</v>
          </cell>
          <cell r="E1437">
            <v>12667</v>
          </cell>
          <cell r="F1437">
            <v>10599</v>
          </cell>
          <cell r="G1437">
            <v>9567</v>
          </cell>
        </row>
        <row r="1438">
          <cell r="A1438" t="str">
            <v>5ERI08</v>
          </cell>
          <cell r="B1438" t="str">
            <v>ERI08</v>
          </cell>
          <cell r="C1438">
            <v>5</v>
          </cell>
          <cell r="D1438">
            <v>53.89</v>
          </cell>
          <cell r="E1438">
            <v>11020</v>
          </cell>
          <cell r="F1438">
            <v>9411</v>
          </cell>
          <cell r="G1438">
            <v>8810</v>
          </cell>
        </row>
        <row r="1439">
          <cell r="A1439" t="str">
            <v>6ERI08</v>
          </cell>
          <cell r="B1439" t="str">
            <v>ERI08</v>
          </cell>
          <cell r="C1439">
            <v>6</v>
          </cell>
          <cell r="D1439">
            <v>53.7</v>
          </cell>
          <cell r="E1439">
            <v>11040</v>
          </cell>
          <cell r="F1439">
            <v>9427</v>
          </cell>
          <cell r="G1439">
            <v>8811</v>
          </cell>
        </row>
        <row r="1440">
          <cell r="A1440" t="str">
            <v>7ERI08</v>
          </cell>
          <cell r="B1440" t="str">
            <v>ERI08</v>
          </cell>
          <cell r="C1440">
            <v>7</v>
          </cell>
          <cell r="D1440">
            <v>53.5</v>
          </cell>
          <cell r="E1440">
            <v>11062</v>
          </cell>
          <cell r="F1440">
            <v>9443</v>
          </cell>
          <cell r="G1440">
            <v>8814</v>
          </cell>
        </row>
        <row r="1441">
          <cell r="A1441" t="str">
            <v>8ERI08</v>
          </cell>
          <cell r="B1441" t="str">
            <v>ERI08</v>
          </cell>
          <cell r="C1441">
            <v>8</v>
          </cell>
          <cell r="D1441">
            <v>53.27</v>
          </cell>
          <cell r="E1441">
            <v>11085</v>
          </cell>
          <cell r="F1441">
            <v>9460</v>
          </cell>
          <cell r="G1441">
            <v>8818</v>
          </cell>
        </row>
        <row r="1442">
          <cell r="A1442" t="str">
            <v>9ERI08</v>
          </cell>
          <cell r="B1442" t="str">
            <v>ERI08</v>
          </cell>
          <cell r="C1442">
            <v>9</v>
          </cell>
          <cell r="D1442">
            <v>53.02</v>
          </cell>
          <cell r="E1442">
            <v>11110</v>
          </cell>
          <cell r="F1442">
            <v>9479</v>
          </cell>
          <cell r="G1442">
            <v>8823</v>
          </cell>
        </row>
        <row r="1443">
          <cell r="A1443" t="str">
            <v>10ERI08</v>
          </cell>
          <cell r="B1443" t="str">
            <v>ERI08</v>
          </cell>
          <cell r="C1443">
            <v>10</v>
          </cell>
          <cell r="D1443">
            <v>52.76</v>
          </cell>
          <cell r="E1443">
            <v>11136</v>
          </cell>
          <cell r="F1443">
            <v>9498</v>
          </cell>
          <cell r="G1443">
            <v>8830</v>
          </cell>
        </row>
        <row r="1444">
          <cell r="A1444" t="str">
            <v>11ERI08</v>
          </cell>
          <cell r="B1444" t="str">
            <v>ERI08</v>
          </cell>
          <cell r="C1444">
            <v>11</v>
          </cell>
          <cell r="D1444">
            <v>52.49</v>
          </cell>
          <cell r="E1444">
            <v>11163</v>
          </cell>
          <cell r="F1444">
            <v>9519</v>
          </cell>
          <cell r="G1444">
            <v>8838</v>
          </cell>
        </row>
        <row r="1445">
          <cell r="A1445" t="str">
            <v>12ERI08</v>
          </cell>
          <cell r="B1445" t="str">
            <v>ERI08</v>
          </cell>
          <cell r="C1445">
            <v>12</v>
          </cell>
          <cell r="D1445">
            <v>52.2</v>
          </cell>
          <cell r="E1445">
            <v>11192</v>
          </cell>
          <cell r="F1445">
            <v>9540</v>
          </cell>
          <cell r="G1445">
            <v>8846</v>
          </cell>
        </row>
        <row r="1446">
          <cell r="A1446" t="str">
            <v>13ERI08</v>
          </cell>
          <cell r="B1446" t="str">
            <v>ERI08</v>
          </cell>
          <cell r="C1446">
            <v>13</v>
          </cell>
          <cell r="D1446">
            <v>51.9</v>
          </cell>
          <cell r="E1446">
            <v>11222</v>
          </cell>
          <cell r="F1446">
            <v>9562</v>
          </cell>
          <cell r="G1446">
            <v>8856</v>
          </cell>
        </row>
        <row r="1447">
          <cell r="A1447" t="str">
            <v>14ERI08</v>
          </cell>
          <cell r="B1447" t="str">
            <v>ERI08</v>
          </cell>
          <cell r="C1447">
            <v>14</v>
          </cell>
          <cell r="D1447">
            <v>51.59</v>
          </cell>
          <cell r="E1447">
            <v>11254</v>
          </cell>
          <cell r="F1447">
            <v>9585</v>
          </cell>
          <cell r="G1447">
            <v>8867</v>
          </cell>
        </row>
        <row r="1448">
          <cell r="A1448" t="str">
            <v>15ERI08</v>
          </cell>
          <cell r="B1448" t="str">
            <v>ERI08</v>
          </cell>
          <cell r="C1448">
            <v>15</v>
          </cell>
          <cell r="D1448">
            <v>51.27</v>
          </cell>
          <cell r="E1448">
            <v>11286</v>
          </cell>
          <cell r="F1448">
            <v>9609</v>
          </cell>
          <cell r="G1448">
            <v>8879</v>
          </cell>
        </row>
        <row r="1449">
          <cell r="A1449" t="str">
            <v>16ERI08</v>
          </cell>
          <cell r="B1449" t="str">
            <v>ERI08</v>
          </cell>
          <cell r="C1449">
            <v>16</v>
          </cell>
          <cell r="D1449">
            <v>50.94</v>
          </cell>
          <cell r="E1449">
            <v>11320</v>
          </cell>
          <cell r="F1449">
            <v>9633</v>
          </cell>
          <cell r="G1449">
            <v>8891</v>
          </cell>
        </row>
        <row r="1450">
          <cell r="A1450" t="str">
            <v>17ERI08</v>
          </cell>
          <cell r="B1450" t="str">
            <v>ERI08</v>
          </cell>
          <cell r="C1450">
            <v>17</v>
          </cell>
          <cell r="D1450">
            <v>50.61</v>
          </cell>
          <cell r="E1450">
            <v>11354</v>
          </cell>
          <cell r="F1450">
            <v>9658</v>
          </cell>
          <cell r="G1450">
            <v>8905</v>
          </cell>
        </row>
        <row r="1451">
          <cell r="A1451" t="str">
            <v>18ERI08</v>
          </cell>
          <cell r="B1451" t="str">
            <v>ERI08</v>
          </cell>
          <cell r="C1451">
            <v>18</v>
          </cell>
          <cell r="D1451">
            <v>50.28</v>
          </cell>
          <cell r="E1451">
            <v>11390</v>
          </cell>
          <cell r="F1451">
            <v>9684</v>
          </cell>
          <cell r="G1451">
            <v>8919</v>
          </cell>
        </row>
        <row r="1452">
          <cell r="A1452" t="str">
            <v>19ERI08</v>
          </cell>
          <cell r="B1452" t="str">
            <v>ERI08</v>
          </cell>
          <cell r="C1452">
            <v>19</v>
          </cell>
          <cell r="D1452">
            <v>49.94</v>
          </cell>
          <cell r="E1452">
            <v>11426</v>
          </cell>
          <cell r="F1452">
            <v>9711</v>
          </cell>
          <cell r="G1452">
            <v>8934</v>
          </cell>
        </row>
        <row r="1453">
          <cell r="A1453" t="str">
            <v>20ERI08</v>
          </cell>
          <cell r="B1453" t="str">
            <v>ERI08</v>
          </cell>
          <cell r="C1453">
            <v>20</v>
          </cell>
          <cell r="D1453">
            <v>49.59</v>
          </cell>
          <cell r="E1453">
            <v>11464</v>
          </cell>
          <cell r="F1453">
            <v>9738</v>
          </cell>
          <cell r="G1453">
            <v>8950</v>
          </cell>
        </row>
        <row r="1454">
          <cell r="A1454" t="str">
            <v>21ERI08</v>
          </cell>
          <cell r="B1454" t="str">
            <v>ERI08</v>
          </cell>
          <cell r="C1454">
            <v>21</v>
          </cell>
          <cell r="D1454">
            <v>49.25</v>
          </cell>
          <cell r="E1454">
            <v>11502</v>
          </cell>
          <cell r="F1454">
            <v>9765</v>
          </cell>
          <cell r="G1454">
            <v>8967</v>
          </cell>
        </row>
        <row r="1455">
          <cell r="A1455" t="str">
            <v>22ERI08</v>
          </cell>
          <cell r="B1455" t="str">
            <v>ERI08</v>
          </cell>
          <cell r="C1455">
            <v>22</v>
          </cell>
          <cell r="D1455">
            <v>48.91</v>
          </cell>
          <cell r="E1455">
            <v>11541</v>
          </cell>
          <cell r="F1455">
            <v>9794</v>
          </cell>
          <cell r="G1455">
            <v>8984</v>
          </cell>
        </row>
        <row r="1456">
          <cell r="A1456" t="str">
            <v>23ERI08</v>
          </cell>
          <cell r="B1456" t="str">
            <v>ERI08</v>
          </cell>
          <cell r="C1456">
            <v>23</v>
          </cell>
          <cell r="D1456">
            <v>48.56</v>
          </cell>
          <cell r="E1456">
            <v>11581</v>
          </cell>
          <cell r="F1456">
            <v>9822</v>
          </cell>
          <cell r="G1456">
            <v>9002</v>
          </cell>
        </row>
        <row r="1457">
          <cell r="A1457" t="str">
            <v>24ERI08</v>
          </cell>
          <cell r="B1457" t="str">
            <v>ERI08</v>
          </cell>
          <cell r="C1457">
            <v>24</v>
          </cell>
          <cell r="D1457">
            <v>48.21</v>
          </cell>
          <cell r="E1457">
            <v>11622</v>
          </cell>
          <cell r="F1457">
            <v>9852</v>
          </cell>
          <cell r="G1457">
            <v>9021</v>
          </cell>
        </row>
        <row r="1458">
          <cell r="A1458" t="str">
            <v>25ERI08</v>
          </cell>
          <cell r="B1458" t="str">
            <v>ERI08</v>
          </cell>
          <cell r="C1458">
            <v>25</v>
          </cell>
          <cell r="D1458">
            <v>47.87</v>
          </cell>
          <cell r="E1458">
            <v>11663</v>
          </cell>
          <cell r="F1458">
            <v>9881</v>
          </cell>
          <cell r="G1458">
            <v>9040</v>
          </cell>
        </row>
        <row r="1459">
          <cell r="A1459" t="str">
            <v>26ERI08</v>
          </cell>
          <cell r="B1459" t="str">
            <v>ERI08</v>
          </cell>
          <cell r="C1459">
            <v>26</v>
          </cell>
          <cell r="D1459">
            <v>47.53</v>
          </cell>
          <cell r="E1459">
            <v>11705</v>
          </cell>
          <cell r="F1459">
            <v>9910</v>
          </cell>
          <cell r="G1459">
            <v>9060</v>
          </cell>
        </row>
        <row r="1460">
          <cell r="A1460" t="str">
            <v>27ERI08</v>
          </cell>
          <cell r="B1460" t="str">
            <v>ERI08</v>
          </cell>
          <cell r="C1460">
            <v>27</v>
          </cell>
          <cell r="D1460">
            <v>47.17</v>
          </cell>
          <cell r="E1460">
            <v>11748</v>
          </cell>
          <cell r="F1460">
            <v>9943</v>
          </cell>
          <cell r="G1460">
            <v>9081</v>
          </cell>
        </row>
        <row r="1461">
          <cell r="A1461" t="str">
            <v>28ERI08</v>
          </cell>
          <cell r="B1461" t="str">
            <v>ERI08</v>
          </cell>
          <cell r="C1461">
            <v>28</v>
          </cell>
          <cell r="D1461">
            <v>46.83</v>
          </cell>
          <cell r="E1461">
            <v>11792</v>
          </cell>
          <cell r="F1461">
            <v>9974</v>
          </cell>
          <cell r="G1461">
            <v>9102</v>
          </cell>
        </row>
        <row r="1462">
          <cell r="A1462" t="str">
            <v>29ERI08</v>
          </cell>
          <cell r="B1462" t="str">
            <v>ERI08</v>
          </cell>
          <cell r="C1462">
            <v>29</v>
          </cell>
          <cell r="D1462">
            <v>46.48</v>
          </cell>
          <cell r="E1462">
            <v>11836</v>
          </cell>
          <cell r="F1462">
            <v>10006</v>
          </cell>
          <cell r="G1462">
            <v>9124</v>
          </cell>
        </row>
        <row r="1463">
          <cell r="A1463" t="str">
            <v>30ERI08</v>
          </cell>
          <cell r="B1463" t="str">
            <v>ERI08</v>
          </cell>
          <cell r="C1463">
            <v>30</v>
          </cell>
          <cell r="D1463">
            <v>46.14</v>
          </cell>
          <cell r="E1463">
            <v>11881</v>
          </cell>
          <cell r="F1463">
            <v>10038</v>
          </cell>
          <cell r="G1463">
            <v>9146</v>
          </cell>
        </row>
        <row r="1464">
          <cell r="A1464" t="str">
            <v>31ERI08</v>
          </cell>
          <cell r="B1464" t="str">
            <v>ERI08</v>
          </cell>
          <cell r="C1464">
            <v>31</v>
          </cell>
          <cell r="D1464">
            <v>45.79</v>
          </cell>
          <cell r="E1464">
            <v>11927</v>
          </cell>
          <cell r="F1464">
            <v>10071</v>
          </cell>
          <cell r="G1464">
            <v>9169</v>
          </cell>
        </row>
        <row r="1465">
          <cell r="A1465" t="str">
            <v>32ERI08</v>
          </cell>
          <cell r="B1465" t="str">
            <v>ERI08</v>
          </cell>
          <cell r="C1465">
            <v>32</v>
          </cell>
          <cell r="D1465">
            <v>45.45</v>
          </cell>
          <cell r="E1465">
            <v>11974</v>
          </cell>
          <cell r="F1465">
            <v>10104</v>
          </cell>
          <cell r="G1465">
            <v>9193</v>
          </cell>
        </row>
        <row r="1466">
          <cell r="A1466" t="str">
            <v>33ERI08</v>
          </cell>
          <cell r="B1466" t="str">
            <v>ERI08</v>
          </cell>
          <cell r="C1466">
            <v>33</v>
          </cell>
          <cell r="D1466">
            <v>45.11</v>
          </cell>
          <cell r="E1466">
            <v>12021</v>
          </cell>
          <cell r="F1466">
            <v>10138</v>
          </cell>
          <cell r="G1466">
            <v>9217</v>
          </cell>
        </row>
        <row r="1467">
          <cell r="A1467" t="str">
            <v>34ERI08</v>
          </cell>
          <cell r="B1467" t="str">
            <v>ERI08</v>
          </cell>
          <cell r="C1467">
            <v>34</v>
          </cell>
          <cell r="D1467">
            <v>44.77</v>
          </cell>
          <cell r="E1467">
            <v>12070</v>
          </cell>
          <cell r="F1467">
            <v>10173</v>
          </cell>
          <cell r="G1467">
            <v>9242</v>
          </cell>
        </row>
        <row r="1468">
          <cell r="A1468" t="str">
            <v>35ERI08</v>
          </cell>
          <cell r="B1468" t="str">
            <v>ERI08</v>
          </cell>
          <cell r="C1468">
            <v>35</v>
          </cell>
          <cell r="D1468">
            <v>44.42</v>
          </cell>
          <cell r="E1468">
            <v>12119</v>
          </cell>
          <cell r="F1468">
            <v>10208</v>
          </cell>
          <cell r="G1468">
            <v>9268</v>
          </cell>
        </row>
        <row r="1469">
          <cell r="A1469" t="str">
            <v>36ERI08</v>
          </cell>
          <cell r="B1469" t="str">
            <v>ERI08</v>
          </cell>
          <cell r="C1469">
            <v>36</v>
          </cell>
          <cell r="D1469">
            <v>44.08</v>
          </cell>
          <cell r="E1469">
            <v>12169</v>
          </cell>
          <cell r="F1469">
            <v>10244</v>
          </cell>
          <cell r="G1469">
            <v>9294</v>
          </cell>
        </row>
        <row r="1470">
          <cell r="A1470" t="str">
            <v>37ERI08</v>
          </cell>
          <cell r="B1470" t="str">
            <v>ERI08</v>
          </cell>
          <cell r="C1470">
            <v>37</v>
          </cell>
          <cell r="D1470">
            <v>43.74</v>
          </cell>
          <cell r="E1470">
            <v>12219</v>
          </cell>
          <cell r="F1470">
            <v>10280</v>
          </cell>
          <cell r="G1470">
            <v>9321</v>
          </cell>
        </row>
        <row r="1471">
          <cell r="A1471" t="str">
            <v>38ERI08</v>
          </cell>
          <cell r="B1471" t="str">
            <v>ERI08</v>
          </cell>
          <cell r="C1471">
            <v>38</v>
          </cell>
          <cell r="D1471">
            <v>43.4</v>
          </cell>
          <cell r="E1471">
            <v>12271</v>
          </cell>
          <cell r="F1471">
            <v>10317</v>
          </cell>
          <cell r="G1471">
            <v>9349</v>
          </cell>
        </row>
        <row r="1472">
          <cell r="A1472" t="str">
            <v>39ERI08</v>
          </cell>
          <cell r="B1472" t="str">
            <v>ERI08</v>
          </cell>
          <cell r="C1472">
            <v>39</v>
          </cell>
          <cell r="D1472">
            <v>43.05</v>
          </cell>
          <cell r="E1472">
            <v>12324</v>
          </cell>
          <cell r="F1472">
            <v>10355</v>
          </cell>
          <cell r="G1472">
            <v>9378</v>
          </cell>
        </row>
        <row r="1473">
          <cell r="A1473" t="str">
            <v>40ERI08</v>
          </cell>
          <cell r="B1473" t="str">
            <v>ERI08</v>
          </cell>
          <cell r="C1473">
            <v>40</v>
          </cell>
          <cell r="D1473">
            <v>42.71</v>
          </cell>
          <cell r="E1473">
            <v>12378</v>
          </cell>
          <cell r="F1473">
            <v>10393</v>
          </cell>
          <cell r="G1473">
            <v>9407</v>
          </cell>
        </row>
        <row r="1474">
          <cell r="A1474" t="str">
            <v>41ERI08</v>
          </cell>
          <cell r="B1474" t="str">
            <v>ERI08</v>
          </cell>
          <cell r="C1474">
            <v>41</v>
          </cell>
          <cell r="D1474">
            <v>42.36</v>
          </cell>
          <cell r="E1474">
            <v>12433</v>
          </cell>
          <cell r="F1474">
            <v>10432</v>
          </cell>
          <cell r="G1474">
            <v>9437</v>
          </cell>
        </row>
        <row r="1475">
          <cell r="A1475" t="str">
            <v>42ERI08</v>
          </cell>
          <cell r="B1475" t="str">
            <v>ERI08</v>
          </cell>
          <cell r="C1475">
            <v>42</v>
          </cell>
          <cell r="D1475">
            <v>42.01</v>
          </cell>
          <cell r="E1475">
            <v>12489</v>
          </cell>
          <cell r="F1475">
            <v>10473</v>
          </cell>
          <cell r="G1475">
            <v>9468</v>
          </cell>
        </row>
        <row r="1476">
          <cell r="A1476" t="str">
            <v>43ERI08</v>
          </cell>
          <cell r="B1476" t="str">
            <v>ERI08</v>
          </cell>
          <cell r="C1476">
            <v>43</v>
          </cell>
          <cell r="D1476">
            <v>41.66</v>
          </cell>
          <cell r="E1476">
            <v>12547</v>
          </cell>
          <cell r="F1476">
            <v>10514</v>
          </cell>
          <cell r="G1476">
            <v>9500</v>
          </cell>
        </row>
        <row r="1477">
          <cell r="A1477" t="str">
            <v>44ERI08</v>
          </cell>
          <cell r="B1477" t="str">
            <v>ERI08</v>
          </cell>
          <cell r="C1477">
            <v>44</v>
          </cell>
          <cell r="D1477">
            <v>41.3</v>
          </cell>
          <cell r="E1477">
            <v>12606</v>
          </cell>
          <cell r="F1477">
            <v>10556</v>
          </cell>
          <cell r="G1477">
            <v>9533</v>
          </cell>
        </row>
        <row r="1478">
          <cell r="A1478" t="str">
            <v>45ERI08</v>
          </cell>
          <cell r="B1478" t="str">
            <v>ERI08</v>
          </cell>
          <cell r="C1478">
            <v>45</v>
          </cell>
          <cell r="D1478">
            <v>40.94</v>
          </cell>
          <cell r="E1478">
            <v>12667</v>
          </cell>
          <cell r="F1478">
            <v>10599</v>
          </cell>
          <cell r="G1478">
            <v>9567</v>
          </cell>
        </row>
        <row r="1479">
          <cell r="A1479" t="str">
            <v>5ERI09</v>
          </cell>
          <cell r="B1479" t="str">
            <v>ERI09</v>
          </cell>
          <cell r="C1479">
            <v>5</v>
          </cell>
          <cell r="D1479">
            <v>53.89</v>
          </cell>
          <cell r="E1479">
            <v>11020</v>
          </cell>
          <cell r="F1479">
            <v>9411</v>
          </cell>
          <cell r="G1479">
            <v>8810</v>
          </cell>
        </row>
        <row r="1480">
          <cell r="A1480" t="str">
            <v>6ERI09</v>
          </cell>
          <cell r="B1480" t="str">
            <v>ERI09</v>
          </cell>
          <cell r="C1480">
            <v>6</v>
          </cell>
          <cell r="D1480">
            <v>53.7</v>
          </cell>
          <cell r="E1480">
            <v>11040</v>
          </cell>
          <cell r="F1480">
            <v>9427</v>
          </cell>
          <cell r="G1480">
            <v>8811</v>
          </cell>
        </row>
        <row r="1481">
          <cell r="A1481" t="str">
            <v>7ERI09</v>
          </cell>
          <cell r="B1481" t="str">
            <v>ERI09</v>
          </cell>
          <cell r="C1481">
            <v>7</v>
          </cell>
          <cell r="D1481">
            <v>53.5</v>
          </cell>
          <cell r="E1481">
            <v>11062</v>
          </cell>
          <cell r="F1481">
            <v>9443</v>
          </cell>
          <cell r="G1481">
            <v>8814</v>
          </cell>
        </row>
        <row r="1482">
          <cell r="A1482" t="str">
            <v>8ERI09</v>
          </cell>
          <cell r="B1482" t="str">
            <v>ERI09</v>
          </cell>
          <cell r="C1482">
            <v>8</v>
          </cell>
          <cell r="D1482">
            <v>53.27</v>
          </cell>
          <cell r="E1482">
            <v>11085</v>
          </cell>
          <cell r="F1482">
            <v>9460</v>
          </cell>
          <cell r="G1482">
            <v>8818</v>
          </cell>
        </row>
        <row r="1483">
          <cell r="A1483" t="str">
            <v>9ERI09</v>
          </cell>
          <cell r="B1483" t="str">
            <v>ERI09</v>
          </cell>
          <cell r="C1483">
            <v>9</v>
          </cell>
          <cell r="D1483">
            <v>53.02</v>
          </cell>
          <cell r="E1483">
            <v>11110</v>
          </cell>
          <cell r="F1483">
            <v>9479</v>
          </cell>
          <cell r="G1483">
            <v>8823</v>
          </cell>
        </row>
        <row r="1484">
          <cell r="A1484" t="str">
            <v>10ERI09</v>
          </cell>
          <cell r="B1484" t="str">
            <v>ERI09</v>
          </cell>
          <cell r="C1484">
            <v>10</v>
          </cell>
          <cell r="D1484">
            <v>52.76</v>
          </cell>
          <cell r="E1484">
            <v>11136</v>
          </cell>
          <cell r="F1484">
            <v>9498</v>
          </cell>
          <cell r="G1484">
            <v>8830</v>
          </cell>
        </row>
        <row r="1485">
          <cell r="A1485" t="str">
            <v>11ERI09</v>
          </cell>
          <cell r="B1485" t="str">
            <v>ERI09</v>
          </cell>
          <cell r="C1485">
            <v>11</v>
          </cell>
          <cell r="D1485">
            <v>52.49</v>
          </cell>
          <cell r="E1485">
            <v>11163</v>
          </cell>
          <cell r="F1485">
            <v>9519</v>
          </cell>
          <cell r="G1485">
            <v>8838</v>
          </cell>
        </row>
        <row r="1486">
          <cell r="A1486" t="str">
            <v>12ERI09</v>
          </cell>
          <cell r="B1486" t="str">
            <v>ERI09</v>
          </cell>
          <cell r="C1486">
            <v>12</v>
          </cell>
          <cell r="D1486">
            <v>52.2</v>
          </cell>
          <cell r="E1486">
            <v>11192</v>
          </cell>
          <cell r="F1486">
            <v>9540</v>
          </cell>
          <cell r="G1486">
            <v>8846</v>
          </cell>
        </row>
        <row r="1487">
          <cell r="A1487" t="str">
            <v>13ERI09</v>
          </cell>
          <cell r="B1487" t="str">
            <v>ERI09</v>
          </cell>
          <cell r="C1487">
            <v>13</v>
          </cell>
          <cell r="D1487">
            <v>51.9</v>
          </cell>
          <cell r="E1487">
            <v>11222</v>
          </cell>
          <cell r="F1487">
            <v>9562</v>
          </cell>
          <cell r="G1487">
            <v>8856</v>
          </cell>
        </row>
        <row r="1488">
          <cell r="A1488" t="str">
            <v>14ERI09</v>
          </cell>
          <cell r="B1488" t="str">
            <v>ERI09</v>
          </cell>
          <cell r="C1488">
            <v>14</v>
          </cell>
          <cell r="D1488">
            <v>51.59</v>
          </cell>
          <cell r="E1488">
            <v>11254</v>
          </cell>
          <cell r="F1488">
            <v>9585</v>
          </cell>
          <cell r="G1488">
            <v>8867</v>
          </cell>
        </row>
        <row r="1489">
          <cell r="A1489" t="str">
            <v>15ERI09</v>
          </cell>
          <cell r="B1489" t="str">
            <v>ERI09</v>
          </cell>
          <cell r="C1489">
            <v>15</v>
          </cell>
          <cell r="D1489">
            <v>51.27</v>
          </cell>
          <cell r="E1489">
            <v>11286</v>
          </cell>
          <cell r="F1489">
            <v>9609</v>
          </cell>
          <cell r="G1489">
            <v>8879</v>
          </cell>
        </row>
        <row r="1490">
          <cell r="A1490" t="str">
            <v>16ERI09</v>
          </cell>
          <cell r="B1490" t="str">
            <v>ERI09</v>
          </cell>
          <cell r="C1490">
            <v>16</v>
          </cell>
          <cell r="D1490">
            <v>50.94</v>
          </cell>
          <cell r="E1490">
            <v>11320</v>
          </cell>
          <cell r="F1490">
            <v>9633</v>
          </cell>
          <cell r="G1490">
            <v>8891</v>
          </cell>
        </row>
        <row r="1491">
          <cell r="A1491" t="str">
            <v>17ERI09</v>
          </cell>
          <cell r="B1491" t="str">
            <v>ERI09</v>
          </cell>
          <cell r="C1491">
            <v>17</v>
          </cell>
          <cell r="D1491">
            <v>50.61</v>
          </cell>
          <cell r="E1491">
            <v>11354</v>
          </cell>
          <cell r="F1491">
            <v>9658</v>
          </cell>
          <cell r="G1491">
            <v>8905</v>
          </cell>
        </row>
        <row r="1492">
          <cell r="A1492" t="str">
            <v>18ERI09</v>
          </cell>
          <cell r="B1492" t="str">
            <v>ERI09</v>
          </cell>
          <cell r="C1492">
            <v>18</v>
          </cell>
          <cell r="D1492">
            <v>50.28</v>
          </cell>
          <cell r="E1492">
            <v>11390</v>
          </cell>
          <cell r="F1492">
            <v>9684</v>
          </cell>
          <cell r="G1492">
            <v>8919</v>
          </cell>
        </row>
        <row r="1493">
          <cell r="A1493" t="str">
            <v>19ERI09</v>
          </cell>
          <cell r="B1493" t="str">
            <v>ERI09</v>
          </cell>
          <cell r="C1493">
            <v>19</v>
          </cell>
          <cell r="D1493">
            <v>49.94</v>
          </cell>
          <cell r="E1493">
            <v>11426</v>
          </cell>
          <cell r="F1493">
            <v>9711</v>
          </cell>
          <cell r="G1493">
            <v>8934</v>
          </cell>
        </row>
        <row r="1494">
          <cell r="A1494" t="str">
            <v>20ERI09</v>
          </cell>
          <cell r="B1494" t="str">
            <v>ERI09</v>
          </cell>
          <cell r="C1494">
            <v>20</v>
          </cell>
          <cell r="D1494">
            <v>49.59</v>
          </cell>
          <cell r="E1494">
            <v>11464</v>
          </cell>
          <cell r="F1494">
            <v>9738</v>
          </cell>
          <cell r="G1494">
            <v>8950</v>
          </cell>
        </row>
        <row r="1495">
          <cell r="A1495" t="str">
            <v>21ERI09</v>
          </cell>
          <cell r="B1495" t="str">
            <v>ERI09</v>
          </cell>
          <cell r="C1495">
            <v>21</v>
          </cell>
          <cell r="D1495">
            <v>49.25</v>
          </cell>
          <cell r="E1495">
            <v>11502</v>
          </cell>
          <cell r="F1495">
            <v>9765</v>
          </cell>
          <cell r="G1495">
            <v>8967</v>
          </cell>
        </row>
        <row r="1496">
          <cell r="A1496" t="str">
            <v>22ERI09</v>
          </cell>
          <cell r="B1496" t="str">
            <v>ERI09</v>
          </cell>
          <cell r="C1496">
            <v>22</v>
          </cell>
          <cell r="D1496">
            <v>48.91</v>
          </cell>
          <cell r="E1496">
            <v>11541</v>
          </cell>
          <cell r="F1496">
            <v>9794</v>
          </cell>
          <cell r="G1496">
            <v>8984</v>
          </cell>
        </row>
        <row r="1497">
          <cell r="A1497" t="str">
            <v>23ERI09</v>
          </cell>
          <cell r="B1497" t="str">
            <v>ERI09</v>
          </cell>
          <cell r="C1497">
            <v>23</v>
          </cell>
          <cell r="D1497">
            <v>48.56</v>
          </cell>
          <cell r="E1497">
            <v>11581</v>
          </cell>
          <cell r="F1497">
            <v>9822</v>
          </cell>
          <cell r="G1497">
            <v>9002</v>
          </cell>
        </row>
        <row r="1498">
          <cell r="A1498" t="str">
            <v>24ERI09</v>
          </cell>
          <cell r="B1498" t="str">
            <v>ERI09</v>
          </cell>
          <cell r="C1498">
            <v>24</v>
          </cell>
          <cell r="D1498">
            <v>48.21</v>
          </cell>
          <cell r="E1498">
            <v>11622</v>
          </cell>
          <cell r="F1498">
            <v>9852</v>
          </cell>
          <cell r="G1498">
            <v>9021</v>
          </cell>
        </row>
        <row r="1499">
          <cell r="A1499" t="str">
            <v>25ERI09</v>
          </cell>
          <cell r="B1499" t="str">
            <v>ERI09</v>
          </cell>
          <cell r="C1499">
            <v>25</v>
          </cell>
          <cell r="D1499">
            <v>47.87</v>
          </cell>
          <cell r="E1499">
            <v>11663</v>
          </cell>
          <cell r="F1499">
            <v>9881</v>
          </cell>
          <cell r="G1499">
            <v>9040</v>
          </cell>
        </row>
        <row r="1500">
          <cell r="A1500" t="str">
            <v>26ERI09</v>
          </cell>
          <cell r="B1500" t="str">
            <v>ERI09</v>
          </cell>
          <cell r="C1500">
            <v>26</v>
          </cell>
          <cell r="D1500">
            <v>47.53</v>
          </cell>
          <cell r="E1500">
            <v>11705</v>
          </cell>
          <cell r="F1500">
            <v>9910</v>
          </cell>
          <cell r="G1500">
            <v>9060</v>
          </cell>
        </row>
        <row r="1501">
          <cell r="A1501" t="str">
            <v>27ERI09</v>
          </cell>
          <cell r="B1501" t="str">
            <v>ERI09</v>
          </cell>
          <cell r="C1501">
            <v>27</v>
          </cell>
          <cell r="D1501">
            <v>47.17</v>
          </cell>
          <cell r="E1501">
            <v>11748</v>
          </cell>
          <cell r="F1501">
            <v>9943</v>
          </cell>
          <cell r="G1501">
            <v>9081</v>
          </cell>
        </row>
        <row r="1502">
          <cell r="A1502" t="str">
            <v>28ERI09</v>
          </cell>
          <cell r="B1502" t="str">
            <v>ERI09</v>
          </cell>
          <cell r="C1502">
            <v>28</v>
          </cell>
          <cell r="D1502">
            <v>46.83</v>
          </cell>
          <cell r="E1502">
            <v>11792</v>
          </cell>
          <cell r="F1502">
            <v>9974</v>
          </cell>
          <cell r="G1502">
            <v>9102</v>
          </cell>
        </row>
        <row r="1503">
          <cell r="A1503" t="str">
            <v>29ERI09</v>
          </cell>
          <cell r="B1503" t="str">
            <v>ERI09</v>
          </cell>
          <cell r="C1503">
            <v>29</v>
          </cell>
          <cell r="D1503">
            <v>46.48</v>
          </cell>
          <cell r="E1503">
            <v>11836</v>
          </cell>
          <cell r="F1503">
            <v>10006</v>
          </cell>
          <cell r="G1503">
            <v>9124</v>
          </cell>
        </row>
        <row r="1504">
          <cell r="A1504" t="str">
            <v>30ERI09</v>
          </cell>
          <cell r="B1504" t="str">
            <v>ERI09</v>
          </cell>
          <cell r="C1504">
            <v>30</v>
          </cell>
          <cell r="D1504">
            <v>46.14</v>
          </cell>
          <cell r="E1504">
            <v>11881</v>
          </cell>
          <cell r="F1504">
            <v>10038</v>
          </cell>
          <cell r="G1504">
            <v>9146</v>
          </cell>
        </row>
        <row r="1505">
          <cell r="A1505" t="str">
            <v>31ERI09</v>
          </cell>
          <cell r="B1505" t="str">
            <v>ERI09</v>
          </cell>
          <cell r="C1505">
            <v>31</v>
          </cell>
          <cell r="D1505">
            <v>45.79</v>
          </cell>
          <cell r="E1505">
            <v>11927</v>
          </cell>
          <cell r="F1505">
            <v>10071</v>
          </cell>
          <cell r="G1505">
            <v>9169</v>
          </cell>
        </row>
        <row r="1506">
          <cell r="A1506" t="str">
            <v>32ERI09</v>
          </cell>
          <cell r="B1506" t="str">
            <v>ERI09</v>
          </cell>
          <cell r="C1506">
            <v>32</v>
          </cell>
          <cell r="D1506">
            <v>45.45</v>
          </cell>
          <cell r="E1506">
            <v>11974</v>
          </cell>
          <cell r="F1506">
            <v>10104</v>
          </cell>
          <cell r="G1506">
            <v>9193</v>
          </cell>
        </row>
        <row r="1507">
          <cell r="A1507" t="str">
            <v>33ERI09</v>
          </cell>
          <cell r="B1507" t="str">
            <v>ERI09</v>
          </cell>
          <cell r="C1507">
            <v>33</v>
          </cell>
          <cell r="D1507">
            <v>45.11</v>
          </cell>
          <cell r="E1507">
            <v>12021</v>
          </cell>
          <cell r="F1507">
            <v>10138</v>
          </cell>
          <cell r="G1507">
            <v>9217</v>
          </cell>
        </row>
        <row r="1508">
          <cell r="A1508" t="str">
            <v>34ERI09</v>
          </cell>
          <cell r="B1508" t="str">
            <v>ERI09</v>
          </cell>
          <cell r="C1508">
            <v>34</v>
          </cell>
          <cell r="D1508">
            <v>44.77</v>
          </cell>
          <cell r="E1508">
            <v>12070</v>
          </cell>
          <cell r="F1508">
            <v>10173</v>
          </cell>
          <cell r="G1508">
            <v>9242</v>
          </cell>
        </row>
        <row r="1509">
          <cell r="A1509" t="str">
            <v>35ERI09</v>
          </cell>
          <cell r="B1509" t="str">
            <v>ERI09</v>
          </cell>
          <cell r="C1509">
            <v>35</v>
          </cell>
          <cell r="D1509">
            <v>44.42</v>
          </cell>
          <cell r="E1509">
            <v>12119</v>
          </cell>
          <cell r="F1509">
            <v>10208</v>
          </cell>
          <cell r="G1509">
            <v>9268</v>
          </cell>
        </row>
        <row r="1510">
          <cell r="A1510" t="str">
            <v>36ERI09</v>
          </cell>
          <cell r="B1510" t="str">
            <v>ERI09</v>
          </cell>
          <cell r="C1510">
            <v>36</v>
          </cell>
          <cell r="D1510">
            <v>44.08</v>
          </cell>
          <cell r="E1510">
            <v>12169</v>
          </cell>
          <cell r="F1510">
            <v>10244</v>
          </cell>
          <cell r="G1510">
            <v>9294</v>
          </cell>
        </row>
        <row r="1511">
          <cell r="A1511" t="str">
            <v>37ERI09</v>
          </cell>
          <cell r="B1511" t="str">
            <v>ERI09</v>
          </cell>
          <cell r="C1511">
            <v>37</v>
          </cell>
          <cell r="D1511">
            <v>43.74</v>
          </cell>
          <cell r="E1511">
            <v>12219</v>
          </cell>
          <cell r="F1511">
            <v>10280</v>
          </cell>
          <cell r="G1511">
            <v>9321</v>
          </cell>
        </row>
        <row r="1512">
          <cell r="A1512" t="str">
            <v>38ERI09</v>
          </cell>
          <cell r="B1512" t="str">
            <v>ERI09</v>
          </cell>
          <cell r="C1512">
            <v>38</v>
          </cell>
          <cell r="D1512">
            <v>43.4</v>
          </cell>
          <cell r="E1512">
            <v>12271</v>
          </cell>
          <cell r="F1512">
            <v>10317</v>
          </cell>
          <cell r="G1512">
            <v>9349</v>
          </cell>
        </row>
        <row r="1513">
          <cell r="A1513" t="str">
            <v>39ERI09</v>
          </cell>
          <cell r="B1513" t="str">
            <v>ERI09</v>
          </cell>
          <cell r="C1513">
            <v>39</v>
          </cell>
          <cell r="D1513">
            <v>43.05</v>
          </cell>
          <cell r="E1513">
            <v>12324</v>
          </cell>
          <cell r="F1513">
            <v>10355</v>
          </cell>
          <cell r="G1513">
            <v>9378</v>
          </cell>
        </row>
        <row r="1514">
          <cell r="A1514" t="str">
            <v>40ERI09</v>
          </cell>
          <cell r="B1514" t="str">
            <v>ERI09</v>
          </cell>
          <cell r="C1514">
            <v>40</v>
          </cell>
          <cell r="D1514">
            <v>42.71</v>
          </cell>
          <cell r="E1514">
            <v>12378</v>
          </cell>
          <cell r="F1514">
            <v>10393</v>
          </cell>
          <cell r="G1514">
            <v>9407</v>
          </cell>
        </row>
        <row r="1515">
          <cell r="A1515" t="str">
            <v>41ERI09</v>
          </cell>
          <cell r="B1515" t="str">
            <v>ERI09</v>
          </cell>
          <cell r="C1515">
            <v>41</v>
          </cell>
          <cell r="D1515">
            <v>42.36</v>
          </cell>
          <cell r="E1515">
            <v>12433</v>
          </cell>
          <cell r="F1515">
            <v>10432</v>
          </cell>
          <cell r="G1515">
            <v>9437</v>
          </cell>
        </row>
        <row r="1516">
          <cell r="A1516" t="str">
            <v>42ERI09</v>
          </cell>
          <cell r="B1516" t="str">
            <v>ERI09</v>
          </cell>
          <cell r="C1516">
            <v>42</v>
          </cell>
          <cell r="D1516">
            <v>42.01</v>
          </cell>
          <cell r="E1516">
            <v>12489</v>
          </cell>
          <cell r="F1516">
            <v>10473</v>
          </cell>
          <cell r="G1516">
            <v>9468</v>
          </cell>
        </row>
        <row r="1517">
          <cell r="A1517" t="str">
            <v>43ERI09</v>
          </cell>
          <cell r="B1517" t="str">
            <v>ERI09</v>
          </cell>
          <cell r="C1517">
            <v>43</v>
          </cell>
          <cell r="D1517">
            <v>41.66</v>
          </cell>
          <cell r="E1517">
            <v>12547</v>
          </cell>
          <cell r="F1517">
            <v>10514</v>
          </cell>
          <cell r="G1517">
            <v>9500</v>
          </cell>
        </row>
        <row r="1518">
          <cell r="A1518" t="str">
            <v>44ERI09</v>
          </cell>
          <cell r="B1518" t="str">
            <v>ERI09</v>
          </cell>
          <cell r="C1518">
            <v>44</v>
          </cell>
          <cell r="D1518">
            <v>41.3</v>
          </cell>
          <cell r="E1518">
            <v>12606</v>
          </cell>
          <cell r="F1518">
            <v>10556</v>
          </cell>
          <cell r="G1518">
            <v>9533</v>
          </cell>
        </row>
        <row r="1519">
          <cell r="A1519" t="str">
            <v>45ERI09</v>
          </cell>
          <cell r="B1519" t="str">
            <v>ERI09</v>
          </cell>
          <cell r="C1519">
            <v>45</v>
          </cell>
          <cell r="D1519">
            <v>40.94</v>
          </cell>
          <cell r="E1519">
            <v>12667</v>
          </cell>
          <cell r="F1519">
            <v>10599</v>
          </cell>
          <cell r="G1519">
            <v>9567</v>
          </cell>
        </row>
        <row r="1520">
          <cell r="A1520" t="str">
            <v>5ERI10</v>
          </cell>
          <cell r="B1520" t="str">
            <v>ERI10</v>
          </cell>
          <cell r="C1520">
            <v>5</v>
          </cell>
          <cell r="D1520">
            <v>53.89</v>
          </cell>
          <cell r="E1520">
            <v>11020</v>
          </cell>
          <cell r="F1520">
            <v>9411</v>
          </cell>
          <cell r="G1520">
            <v>8810</v>
          </cell>
        </row>
        <row r="1521">
          <cell r="A1521" t="str">
            <v>6ERI10</v>
          </cell>
          <cell r="B1521" t="str">
            <v>ERI10</v>
          </cell>
          <cell r="C1521">
            <v>6</v>
          </cell>
          <cell r="D1521">
            <v>53.7</v>
          </cell>
          <cell r="E1521">
            <v>11040</v>
          </cell>
          <cell r="F1521">
            <v>9427</v>
          </cell>
          <cell r="G1521">
            <v>8811</v>
          </cell>
        </row>
        <row r="1522">
          <cell r="A1522" t="str">
            <v>7ERI10</v>
          </cell>
          <cell r="B1522" t="str">
            <v>ERI10</v>
          </cell>
          <cell r="C1522">
            <v>7</v>
          </cell>
          <cell r="D1522">
            <v>53.5</v>
          </cell>
          <cell r="E1522">
            <v>11062</v>
          </cell>
          <cell r="F1522">
            <v>9443</v>
          </cell>
          <cell r="G1522">
            <v>8814</v>
          </cell>
        </row>
        <row r="1523">
          <cell r="A1523" t="str">
            <v>8ERI10</v>
          </cell>
          <cell r="B1523" t="str">
            <v>ERI10</v>
          </cell>
          <cell r="C1523">
            <v>8</v>
          </cell>
          <cell r="D1523">
            <v>53.27</v>
          </cell>
          <cell r="E1523">
            <v>11085</v>
          </cell>
          <cell r="F1523">
            <v>9460</v>
          </cell>
          <cell r="G1523">
            <v>8818</v>
          </cell>
        </row>
        <row r="1524">
          <cell r="A1524" t="str">
            <v>9ERI10</v>
          </cell>
          <cell r="B1524" t="str">
            <v>ERI10</v>
          </cell>
          <cell r="C1524">
            <v>9</v>
          </cell>
          <cell r="D1524">
            <v>53.02</v>
          </cell>
          <cell r="E1524">
            <v>11110</v>
          </cell>
          <cell r="F1524">
            <v>9479</v>
          </cell>
          <cell r="G1524">
            <v>8823</v>
          </cell>
        </row>
        <row r="1525">
          <cell r="A1525" t="str">
            <v>10ERI10</v>
          </cell>
          <cell r="B1525" t="str">
            <v>ERI10</v>
          </cell>
          <cell r="C1525">
            <v>10</v>
          </cell>
          <cell r="D1525">
            <v>52.76</v>
          </cell>
          <cell r="E1525">
            <v>11136</v>
          </cell>
          <cell r="F1525">
            <v>9498</v>
          </cell>
          <cell r="G1525">
            <v>8830</v>
          </cell>
        </row>
        <row r="1526">
          <cell r="A1526" t="str">
            <v>11ERI10</v>
          </cell>
          <cell r="B1526" t="str">
            <v>ERI10</v>
          </cell>
          <cell r="C1526">
            <v>11</v>
          </cell>
          <cell r="D1526">
            <v>52.49</v>
          </cell>
          <cell r="E1526">
            <v>11163</v>
          </cell>
          <cell r="F1526">
            <v>9519</v>
          </cell>
          <cell r="G1526">
            <v>8838</v>
          </cell>
        </row>
        <row r="1527">
          <cell r="A1527" t="str">
            <v>12ERI10</v>
          </cell>
          <cell r="B1527" t="str">
            <v>ERI10</v>
          </cell>
          <cell r="C1527">
            <v>12</v>
          </cell>
          <cell r="D1527">
            <v>52.2</v>
          </cell>
          <cell r="E1527">
            <v>11192</v>
          </cell>
          <cell r="F1527">
            <v>9540</v>
          </cell>
          <cell r="G1527">
            <v>8846</v>
          </cell>
        </row>
        <row r="1528">
          <cell r="A1528" t="str">
            <v>13ERI10</v>
          </cell>
          <cell r="B1528" t="str">
            <v>ERI10</v>
          </cell>
          <cell r="C1528">
            <v>13</v>
          </cell>
          <cell r="D1528">
            <v>51.9</v>
          </cell>
          <cell r="E1528">
            <v>11222</v>
          </cell>
          <cell r="F1528">
            <v>9562</v>
          </cell>
          <cell r="G1528">
            <v>8856</v>
          </cell>
        </row>
        <row r="1529">
          <cell r="A1529" t="str">
            <v>14ERI10</v>
          </cell>
          <cell r="B1529" t="str">
            <v>ERI10</v>
          </cell>
          <cell r="C1529">
            <v>14</v>
          </cell>
          <cell r="D1529">
            <v>51.59</v>
          </cell>
          <cell r="E1529">
            <v>11254</v>
          </cell>
          <cell r="F1529">
            <v>9585</v>
          </cell>
          <cell r="G1529">
            <v>8867</v>
          </cell>
        </row>
        <row r="1530">
          <cell r="A1530" t="str">
            <v>15ERI10</v>
          </cell>
          <cell r="B1530" t="str">
            <v>ERI10</v>
          </cell>
          <cell r="C1530">
            <v>15</v>
          </cell>
          <cell r="D1530">
            <v>51.27</v>
          </cell>
          <cell r="E1530">
            <v>11286</v>
          </cell>
          <cell r="F1530">
            <v>9609</v>
          </cell>
          <cell r="G1530">
            <v>8879</v>
          </cell>
        </row>
        <row r="1531">
          <cell r="A1531" t="str">
            <v>16ERI10</v>
          </cell>
          <cell r="B1531" t="str">
            <v>ERI10</v>
          </cell>
          <cell r="C1531">
            <v>16</v>
          </cell>
          <cell r="D1531">
            <v>50.94</v>
          </cell>
          <cell r="E1531">
            <v>11320</v>
          </cell>
          <cell r="F1531">
            <v>9633</v>
          </cell>
          <cell r="G1531">
            <v>8891</v>
          </cell>
        </row>
        <row r="1532">
          <cell r="A1532" t="str">
            <v>17ERI10</v>
          </cell>
          <cell r="B1532" t="str">
            <v>ERI10</v>
          </cell>
          <cell r="C1532">
            <v>17</v>
          </cell>
          <cell r="D1532">
            <v>50.61</v>
          </cell>
          <cell r="E1532">
            <v>11354</v>
          </cell>
          <cell r="F1532">
            <v>9658</v>
          </cell>
          <cell r="G1532">
            <v>8905</v>
          </cell>
        </row>
        <row r="1533">
          <cell r="A1533" t="str">
            <v>18ERI10</v>
          </cell>
          <cell r="B1533" t="str">
            <v>ERI10</v>
          </cell>
          <cell r="C1533">
            <v>18</v>
          </cell>
          <cell r="D1533">
            <v>50.28</v>
          </cell>
          <cell r="E1533">
            <v>11390</v>
          </cell>
          <cell r="F1533">
            <v>9684</v>
          </cell>
          <cell r="G1533">
            <v>8919</v>
          </cell>
        </row>
        <row r="1534">
          <cell r="A1534" t="str">
            <v>19ERI10</v>
          </cell>
          <cell r="B1534" t="str">
            <v>ERI10</v>
          </cell>
          <cell r="C1534">
            <v>19</v>
          </cell>
          <cell r="D1534">
            <v>49.94</v>
          </cell>
          <cell r="E1534">
            <v>11426</v>
          </cell>
          <cell r="F1534">
            <v>9711</v>
          </cell>
          <cell r="G1534">
            <v>8934</v>
          </cell>
        </row>
        <row r="1535">
          <cell r="A1535" t="str">
            <v>20ERI10</v>
          </cell>
          <cell r="B1535" t="str">
            <v>ERI10</v>
          </cell>
          <cell r="C1535">
            <v>20</v>
          </cell>
          <cell r="D1535">
            <v>49.59</v>
          </cell>
          <cell r="E1535">
            <v>11464</v>
          </cell>
          <cell r="F1535">
            <v>9738</v>
          </cell>
          <cell r="G1535">
            <v>8950</v>
          </cell>
        </row>
        <row r="1536">
          <cell r="A1536" t="str">
            <v>21ERI10</v>
          </cell>
          <cell r="B1536" t="str">
            <v>ERI10</v>
          </cell>
          <cell r="C1536">
            <v>21</v>
          </cell>
          <cell r="D1536">
            <v>49.25</v>
          </cell>
          <cell r="E1536">
            <v>11502</v>
          </cell>
          <cell r="F1536">
            <v>9765</v>
          </cell>
          <cell r="G1536">
            <v>8967</v>
          </cell>
        </row>
        <row r="1537">
          <cell r="A1537" t="str">
            <v>22ERI10</v>
          </cell>
          <cell r="B1537" t="str">
            <v>ERI10</v>
          </cell>
          <cell r="C1537">
            <v>22</v>
          </cell>
          <cell r="D1537">
            <v>48.91</v>
          </cell>
          <cell r="E1537">
            <v>11541</v>
          </cell>
          <cell r="F1537">
            <v>9794</v>
          </cell>
          <cell r="G1537">
            <v>8984</v>
          </cell>
        </row>
        <row r="1538">
          <cell r="A1538" t="str">
            <v>23ERI10</v>
          </cell>
          <cell r="B1538" t="str">
            <v>ERI10</v>
          </cell>
          <cell r="C1538">
            <v>23</v>
          </cell>
          <cell r="D1538">
            <v>48.56</v>
          </cell>
          <cell r="E1538">
            <v>11581</v>
          </cell>
          <cell r="F1538">
            <v>9822</v>
          </cell>
          <cell r="G1538">
            <v>9002</v>
          </cell>
        </row>
        <row r="1539">
          <cell r="A1539" t="str">
            <v>24ERI10</v>
          </cell>
          <cell r="B1539" t="str">
            <v>ERI10</v>
          </cell>
          <cell r="C1539">
            <v>24</v>
          </cell>
          <cell r="D1539">
            <v>48.21</v>
          </cell>
          <cell r="E1539">
            <v>11622</v>
          </cell>
          <cell r="F1539">
            <v>9852</v>
          </cell>
          <cell r="G1539">
            <v>9021</v>
          </cell>
        </row>
        <row r="1540">
          <cell r="A1540" t="str">
            <v>25ERI10</v>
          </cell>
          <cell r="B1540" t="str">
            <v>ERI10</v>
          </cell>
          <cell r="C1540">
            <v>25</v>
          </cell>
          <cell r="D1540">
            <v>47.87</v>
          </cell>
          <cell r="E1540">
            <v>11663</v>
          </cell>
          <cell r="F1540">
            <v>9881</v>
          </cell>
          <cell r="G1540">
            <v>9040</v>
          </cell>
        </row>
        <row r="1541">
          <cell r="A1541" t="str">
            <v>26ERI10</v>
          </cell>
          <cell r="B1541" t="str">
            <v>ERI10</v>
          </cell>
          <cell r="C1541">
            <v>26</v>
          </cell>
          <cell r="D1541">
            <v>47.53</v>
          </cell>
          <cell r="E1541">
            <v>11705</v>
          </cell>
          <cell r="F1541">
            <v>9910</v>
          </cell>
          <cell r="G1541">
            <v>9060</v>
          </cell>
        </row>
        <row r="1542">
          <cell r="A1542" t="str">
            <v>27ERI10</v>
          </cell>
          <cell r="B1542" t="str">
            <v>ERI10</v>
          </cell>
          <cell r="C1542">
            <v>27</v>
          </cell>
          <cell r="D1542">
            <v>47.17</v>
          </cell>
          <cell r="E1542">
            <v>11748</v>
          </cell>
          <cell r="F1542">
            <v>9943</v>
          </cell>
          <cell r="G1542">
            <v>9081</v>
          </cell>
        </row>
        <row r="1543">
          <cell r="A1543" t="str">
            <v>28ERI10</v>
          </cell>
          <cell r="B1543" t="str">
            <v>ERI10</v>
          </cell>
          <cell r="C1543">
            <v>28</v>
          </cell>
          <cell r="D1543">
            <v>46.83</v>
          </cell>
          <cell r="E1543">
            <v>11792</v>
          </cell>
          <cell r="F1543">
            <v>9974</v>
          </cell>
          <cell r="G1543">
            <v>9102</v>
          </cell>
        </row>
        <row r="1544">
          <cell r="A1544" t="str">
            <v>29ERI10</v>
          </cell>
          <cell r="B1544" t="str">
            <v>ERI10</v>
          </cell>
          <cell r="C1544">
            <v>29</v>
          </cell>
          <cell r="D1544">
            <v>46.48</v>
          </cell>
          <cell r="E1544">
            <v>11836</v>
          </cell>
          <cell r="F1544">
            <v>10006</v>
          </cell>
          <cell r="G1544">
            <v>9124</v>
          </cell>
        </row>
        <row r="1545">
          <cell r="A1545" t="str">
            <v>30ERI10</v>
          </cell>
          <cell r="B1545" t="str">
            <v>ERI10</v>
          </cell>
          <cell r="C1545">
            <v>30</v>
          </cell>
          <cell r="D1545">
            <v>46.14</v>
          </cell>
          <cell r="E1545">
            <v>11881</v>
          </cell>
          <cell r="F1545">
            <v>10038</v>
          </cell>
          <cell r="G1545">
            <v>9146</v>
          </cell>
        </row>
        <row r="1546">
          <cell r="A1546" t="str">
            <v>31ERI10</v>
          </cell>
          <cell r="B1546" t="str">
            <v>ERI10</v>
          </cell>
          <cell r="C1546">
            <v>31</v>
          </cell>
          <cell r="D1546">
            <v>45.79</v>
          </cell>
          <cell r="E1546">
            <v>11927</v>
          </cell>
          <cell r="F1546">
            <v>10071</v>
          </cell>
          <cell r="G1546">
            <v>9169</v>
          </cell>
        </row>
        <row r="1547">
          <cell r="A1547" t="str">
            <v>32ERI10</v>
          </cell>
          <cell r="B1547" t="str">
            <v>ERI10</v>
          </cell>
          <cell r="C1547">
            <v>32</v>
          </cell>
          <cell r="D1547">
            <v>45.45</v>
          </cell>
          <cell r="E1547">
            <v>11974</v>
          </cell>
          <cell r="F1547">
            <v>10104</v>
          </cell>
          <cell r="G1547">
            <v>9193</v>
          </cell>
        </row>
        <row r="1548">
          <cell r="A1548" t="str">
            <v>33ERI10</v>
          </cell>
          <cell r="B1548" t="str">
            <v>ERI10</v>
          </cell>
          <cell r="C1548">
            <v>33</v>
          </cell>
          <cell r="D1548">
            <v>45.11</v>
          </cell>
          <cell r="E1548">
            <v>12021</v>
          </cell>
          <cell r="F1548">
            <v>10138</v>
          </cell>
          <cell r="G1548">
            <v>9217</v>
          </cell>
        </row>
        <row r="1549">
          <cell r="A1549" t="str">
            <v>34ERI10</v>
          </cell>
          <cell r="B1549" t="str">
            <v>ERI10</v>
          </cell>
          <cell r="C1549">
            <v>34</v>
          </cell>
          <cell r="D1549">
            <v>44.77</v>
          </cell>
          <cell r="E1549">
            <v>12070</v>
          </cell>
          <cell r="F1549">
            <v>10173</v>
          </cell>
          <cell r="G1549">
            <v>9242</v>
          </cell>
        </row>
        <row r="1550">
          <cell r="A1550" t="str">
            <v>35ERI10</v>
          </cell>
          <cell r="B1550" t="str">
            <v>ERI10</v>
          </cell>
          <cell r="C1550">
            <v>35</v>
          </cell>
          <cell r="D1550">
            <v>44.42</v>
          </cell>
          <cell r="E1550">
            <v>12119</v>
          </cell>
          <cell r="F1550">
            <v>10208</v>
          </cell>
          <cell r="G1550">
            <v>9268</v>
          </cell>
        </row>
        <row r="1551">
          <cell r="A1551" t="str">
            <v>36ERI10</v>
          </cell>
          <cell r="B1551" t="str">
            <v>ERI10</v>
          </cell>
          <cell r="C1551">
            <v>36</v>
          </cell>
          <cell r="D1551">
            <v>44.08</v>
          </cell>
          <cell r="E1551">
            <v>12169</v>
          </cell>
          <cell r="F1551">
            <v>10244</v>
          </cell>
          <cell r="G1551">
            <v>9294</v>
          </cell>
        </row>
        <row r="1552">
          <cell r="A1552" t="str">
            <v>37ERI10</v>
          </cell>
          <cell r="B1552" t="str">
            <v>ERI10</v>
          </cell>
          <cell r="C1552">
            <v>37</v>
          </cell>
          <cell r="D1552">
            <v>43.74</v>
          </cell>
          <cell r="E1552">
            <v>12219</v>
          </cell>
          <cell r="F1552">
            <v>10280</v>
          </cell>
          <cell r="G1552">
            <v>9321</v>
          </cell>
        </row>
        <row r="1553">
          <cell r="A1553" t="str">
            <v>38ERI10</v>
          </cell>
          <cell r="B1553" t="str">
            <v>ERI10</v>
          </cell>
          <cell r="C1553">
            <v>38</v>
          </cell>
          <cell r="D1553">
            <v>43.4</v>
          </cell>
          <cell r="E1553">
            <v>12271</v>
          </cell>
          <cell r="F1553">
            <v>10317</v>
          </cell>
          <cell r="G1553">
            <v>9349</v>
          </cell>
        </row>
        <row r="1554">
          <cell r="A1554" t="str">
            <v>39ERI10</v>
          </cell>
          <cell r="B1554" t="str">
            <v>ERI10</v>
          </cell>
          <cell r="C1554">
            <v>39</v>
          </cell>
          <cell r="D1554">
            <v>43.05</v>
          </cell>
          <cell r="E1554">
            <v>12324</v>
          </cell>
          <cell r="F1554">
            <v>10355</v>
          </cell>
          <cell r="G1554">
            <v>9378</v>
          </cell>
        </row>
        <row r="1555">
          <cell r="A1555" t="str">
            <v>40ERI10</v>
          </cell>
          <cell r="B1555" t="str">
            <v>ERI10</v>
          </cell>
          <cell r="C1555">
            <v>40</v>
          </cell>
          <cell r="D1555">
            <v>42.71</v>
          </cell>
          <cell r="E1555">
            <v>12378</v>
          </cell>
          <cell r="F1555">
            <v>10393</v>
          </cell>
          <cell r="G1555">
            <v>9407</v>
          </cell>
        </row>
        <row r="1556">
          <cell r="A1556" t="str">
            <v>41ERI10</v>
          </cell>
          <cell r="B1556" t="str">
            <v>ERI10</v>
          </cell>
          <cell r="C1556">
            <v>41</v>
          </cell>
          <cell r="D1556">
            <v>42.36</v>
          </cell>
          <cell r="E1556">
            <v>12433</v>
          </cell>
          <cell r="F1556">
            <v>10432</v>
          </cell>
          <cell r="G1556">
            <v>9437</v>
          </cell>
        </row>
        <row r="1557">
          <cell r="A1557" t="str">
            <v>42ERI10</v>
          </cell>
          <cell r="B1557" t="str">
            <v>ERI10</v>
          </cell>
          <cell r="C1557">
            <v>42</v>
          </cell>
          <cell r="D1557">
            <v>42.01</v>
          </cell>
          <cell r="E1557">
            <v>12489</v>
          </cell>
          <cell r="F1557">
            <v>10473</v>
          </cell>
          <cell r="G1557">
            <v>9468</v>
          </cell>
        </row>
        <row r="1558">
          <cell r="A1558" t="str">
            <v>43ERI10</v>
          </cell>
          <cell r="B1558" t="str">
            <v>ERI10</v>
          </cell>
          <cell r="C1558">
            <v>43</v>
          </cell>
          <cell r="D1558">
            <v>41.66</v>
          </cell>
          <cell r="E1558">
            <v>12547</v>
          </cell>
          <cell r="F1558">
            <v>10514</v>
          </cell>
          <cell r="G1558">
            <v>9500</v>
          </cell>
        </row>
        <row r="1559">
          <cell r="A1559" t="str">
            <v>44ERI10</v>
          </cell>
          <cell r="B1559" t="str">
            <v>ERI10</v>
          </cell>
          <cell r="C1559">
            <v>44</v>
          </cell>
          <cell r="D1559">
            <v>41.3</v>
          </cell>
          <cell r="E1559">
            <v>12606</v>
          </cell>
          <cell r="F1559">
            <v>10556</v>
          </cell>
          <cell r="G1559">
            <v>9533</v>
          </cell>
        </row>
        <row r="1560">
          <cell r="A1560" t="str">
            <v>45ERI10</v>
          </cell>
          <cell r="B1560" t="str">
            <v>ERI10</v>
          </cell>
          <cell r="C1560">
            <v>45</v>
          </cell>
          <cell r="D1560">
            <v>40.94</v>
          </cell>
          <cell r="E1560">
            <v>12667</v>
          </cell>
          <cell r="F1560">
            <v>10599</v>
          </cell>
          <cell r="G1560">
            <v>9567</v>
          </cell>
        </row>
        <row r="1561">
          <cell r="A1561" t="str">
            <v>5ERI05COM</v>
          </cell>
          <cell r="B1561" t="str">
            <v>ERI05COM</v>
          </cell>
          <cell r="C1561">
            <v>5</v>
          </cell>
          <cell r="D1561">
            <v>77.319999999999993</v>
          </cell>
          <cell r="E1561">
            <v>7437</v>
          </cell>
          <cell r="F1561">
            <v>6601</v>
          </cell>
          <cell r="G1561">
            <v>6198</v>
          </cell>
        </row>
        <row r="1562">
          <cell r="A1562" t="str">
            <v>6ERI05COM</v>
          </cell>
          <cell r="B1562" t="str">
            <v>ERI05COM</v>
          </cell>
          <cell r="C1562">
            <v>6</v>
          </cell>
          <cell r="D1562">
            <v>77.06</v>
          </cell>
          <cell r="E1562">
            <v>7450</v>
          </cell>
          <cell r="F1562">
            <v>6612</v>
          </cell>
          <cell r="G1562">
            <v>6199</v>
          </cell>
        </row>
        <row r="1563">
          <cell r="A1563" t="str">
            <v>7ERI05COM</v>
          </cell>
          <cell r="B1563" t="str">
            <v>ERI05COM</v>
          </cell>
          <cell r="C1563">
            <v>7</v>
          </cell>
          <cell r="D1563">
            <v>76.760000000000005</v>
          </cell>
          <cell r="E1563">
            <v>7465</v>
          </cell>
          <cell r="F1563">
            <v>6623</v>
          </cell>
          <cell r="G1563">
            <v>6201</v>
          </cell>
        </row>
        <row r="1564">
          <cell r="A1564" t="str">
            <v>8ERI05COM</v>
          </cell>
          <cell r="B1564" t="str">
            <v>ERI05COM</v>
          </cell>
          <cell r="C1564">
            <v>8</v>
          </cell>
          <cell r="D1564">
            <v>76.430000000000007</v>
          </cell>
          <cell r="E1564">
            <v>7480</v>
          </cell>
          <cell r="F1564">
            <v>6635</v>
          </cell>
          <cell r="G1564">
            <v>6204</v>
          </cell>
        </row>
        <row r="1565">
          <cell r="A1565" t="str">
            <v>9ERI05COM</v>
          </cell>
          <cell r="B1565" t="str">
            <v>ERI05COM</v>
          </cell>
          <cell r="C1565">
            <v>9</v>
          </cell>
          <cell r="D1565">
            <v>76.08</v>
          </cell>
          <cell r="E1565">
            <v>7497</v>
          </cell>
          <cell r="F1565">
            <v>6648</v>
          </cell>
          <cell r="G1565">
            <v>6208</v>
          </cell>
        </row>
        <row r="1566">
          <cell r="A1566" t="str">
            <v>10ERI05COM</v>
          </cell>
          <cell r="B1566" t="str">
            <v>ERI05COM</v>
          </cell>
          <cell r="C1566">
            <v>10</v>
          </cell>
          <cell r="D1566">
            <v>75.7</v>
          </cell>
          <cell r="E1566">
            <v>7515</v>
          </cell>
          <cell r="F1566">
            <v>6662</v>
          </cell>
          <cell r="G1566">
            <v>6212</v>
          </cell>
        </row>
        <row r="1567">
          <cell r="A1567" t="str">
            <v>11ERI05COM</v>
          </cell>
          <cell r="B1567" t="str">
            <v>ERI05COM</v>
          </cell>
          <cell r="C1567">
            <v>11</v>
          </cell>
          <cell r="D1567">
            <v>75.31</v>
          </cell>
          <cell r="E1567">
            <v>7533</v>
          </cell>
          <cell r="F1567">
            <v>6676</v>
          </cell>
          <cell r="G1567">
            <v>6218</v>
          </cell>
        </row>
        <row r="1568">
          <cell r="A1568" t="str">
            <v>12ERI05COM</v>
          </cell>
          <cell r="B1568" t="str">
            <v>ERI05COM</v>
          </cell>
          <cell r="C1568">
            <v>12</v>
          </cell>
          <cell r="D1568">
            <v>74.89</v>
          </cell>
          <cell r="E1568">
            <v>7553</v>
          </cell>
          <cell r="F1568">
            <v>6691</v>
          </cell>
          <cell r="G1568">
            <v>6224</v>
          </cell>
        </row>
        <row r="1569">
          <cell r="A1569" t="str">
            <v>13ERI05COM</v>
          </cell>
          <cell r="B1569" t="str">
            <v>ERI05COM</v>
          </cell>
          <cell r="C1569">
            <v>13</v>
          </cell>
          <cell r="D1569">
            <v>74.459999999999994</v>
          </cell>
          <cell r="E1569">
            <v>7573</v>
          </cell>
          <cell r="F1569">
            <v>6707</v>
          </cell>
          <cell r="G1569">
            <v>6231</v>
          </cell>
        </row>
        <row r="1570">
          <cell r="A1570" t="str">
            <v>14ERI05COM</v>
          </cell>
          <cell r="B1570" t="str">
            <v>ERI05COM</v>
          </cell>
          <cell r="C1570">
            <v>14</v>
          </cell>
          <cell r="D1570">
            <v>74.02</v>
          </cell>
          <cell r="E1570">
            <v>7594</v>
          </cell>
          <cell r="F1570">
            <v>6723</v>
          </cell>
          <cell r="G1570">
            <v>6238</v>
          </cell>
        </row>
        <row r="1571">
          <cell r="A1571" t="str">
            <v>15ERI05COM</v>
          </cell>
          <cell r="B1571" t="str">
            <v>ERI05COM</v>
          </cell>
          <cell r="C1571">
            <v>15</v>
          </cell>
          <cell r="D1571">
            <v>73.56</v>
          </cell>
          <cell r="E1571">
            <v>7616</v>
          </cell>
          <cell r="F1571">
            <v>6739</v>
          </cell>
          <cell r="G1571">
            <v>6246</v>
          </cell>
        </row>
        <row r="1572">
          <cell r="A1572" t="str">
            <v>16ERI05COM</v>
          </cell>
          <cell r="B1572" t="str">
            <v>ERI05COM</v>
          </cell>
          <cell r="C1572">
            <v>16</v>
          </cell>
          <cell r="D1572">
            <v>73.09</v>
          </cell>
          <cell r="E1572">
            <v>7639</v>
          </cell>
          <cell r="F1572">
            <v>6757</v>
          </cell>
          <cell r="G1572">
            <v>6255</v>
          </cell>
        </row>
        <row r="1573">
          <cell r="A1573" t="str">
            <v>17ERI05COM</v>
          </cell>
          <cell r="B1573" t="str">
            <v>ERI05COM</v>
          </cell>
          <cell r="C1573">
            <v>17</v>
          </cell>
          <cell r="D1573">
            <v>72.62</v>
          </cell>
          <cell r="E1573">
            <v>7662</v>
          </cell>
          <cell r="F1573">
            <v>6774</v>
          </cell>
          <cell r="G1573">
            <v>6265</v>
          </cell>
        </row>
        <row r="1574">
          <cell r="A1574" t="str">
            <v>18ERI05COM</v>
          </cell>
          <cell r="B1574" t="str">
            <v>ERI05COM</v>
          </cell>
          <cell r="C1574">
            <v>18</v>
          </cell>
          <cell r="D1574">
            <v>72.14</v>
          </cell>
          <cell r="E1574">
            <v>7686</v>
          </cell>
          <cell r="F1574">
            <v>6792</v>
          </cell>
          <cell r="G1574">
            <v>6275</v>
          </cell>
        </row>
        <row r="1575">
          <cell r="A1575" t="str">
            <v>19ERI05COM</v>
          </cell>
          <cell r="B1575" t="str">
            <v>ERI05COM</v>
          </cell>
          <cell r="C1575">
            <v>19</v>
          </cell>
          <cell r="D1575">
            <v>71.650000000000006</v>
          </cell>
          <cell r="E1575">
            <v>7711</v>
          </cell>
          <cell r="F1575">
            <v>6811</v>
          </cell>
          <cell r="G1575">
            <v>6286</v>
          </cell>
        </row>
        <row r="1576">
          <cell r="A1576" t="str">
            <v>20ERI05COM</v>
          </cell>
          <cell r="B1576" t="str">
            <v>ERI05COM</v>
          </cell>
          <cell r="C1576">
            <v>20</v>
          </cell>
          <cell r="D1576">
            <v>71.16</v>
          </cell>
          <cell r="E1576">
            <v>7736</v>
          </cell>
          <cell r="F1576">
            <v>6830</v>
          </cell>
          <cell r="G1576">
            <v>6297</v>
          </cell>
        </row>
        <row r="1577">
          <cell r="A1577" t="str">
            <v>21ERI05COM</v>
          </cell>
          <cell r="B1577" t="str">
            <v>ERI05COM</v>
          </cell>
          <cell r="C1577">
            <v>21</v>
          </cell>
          <cell r="D1577">
            <v>70.67</v>
          </cell>
          <cell r="E1577">
            <v>7762</v>
          </cell>
          <cell r="F1577">
            <v>6849</v>
          </cell>
          <cell r="G1577">
            <v>6308</v>
          </cell>
        </row>
        <row r="1578">
          <cell r="A1578" t="str">
            <v>22ERI05COM</v>
          </cell>
          <cell r="B1578" t="str">
            <v>ERI05COM</v>
          </cell>
          <cell r="C1578">
            <v>22</v>
          </cell>
          <cell r="D1578">
            <v>70.17</v>
          </cell>
          <cell r="E1578">
            <v>7788</v>
          </cell>
          <cell r="F1578">
            <v>6869</v>
          </cell>
          <cell r="G1578">
            <v>6321</v>
          </cell>
        </row>
        <row r="1579">
          <cell r="A1579" t="str">
            <v>23ERI05COM</v>
          </cell>
          <cell r="B1579" t="str">
            <v>ERI05COM</v>
          </cell>
          <cell r="C1579">
            <v>23</v>
          </cell>
          <cell r="D1579">
            <v>69.67</v>
          </cell>
          <cell r="E1579">
            <v>7815</v>
          </cell>
          <cell r="F1579">
            <v>6889</v>
          </cell>
          <cell r="G1579">
            <v>6333</v>
          </cell>
        </row>
        <row r="1580">
          <cell r="A1580" t="str">
            <v>24ERI05COM</v>
          </cell>
          <cell r="B1580" t="str">
            <v>ERI05COM</v>
          </cell>
          <cell r="C1580">
            <v>24</v>
          </cell>
          <cell r="D1580">
            <v>69.180000000000007</v>
          </cell>
          <cell r="E1580">
            <v>7842</v>
          </cell>
          <cell r="F1580">
            <v>6910</v>
          </cell>
          <cell r="G1580">
            <v>6346</v>
          </cell>
        </row>
        <row r="1581">
          <cell r="A1581" t="str">
            <v>25ERI05COM</v>
          </cell>
          <cell r="B1581" t="str">
            <v>ERI05COM</v>
          </cell>
          <cell r="C1581">
            <v>25</v>
          </cell>
          <cell r="D1581">
            <v>68.680000000000007</v>
          </cell>
          <cell r="E1581">
            <v>7870</v>
          </cell>
          <cell r="F1581">
            <v>6931</v>
          </cell>
          <cell r="G1581">
            <v>6360</v>
          </cell>
        </row>
        <row r="1582">
          <cell r="A1582" t="str">
            <v>26ERI05COM</v>
          </cell>
          <cell r="B1582" t="str">
            <v>ERI05COM</v>
          </cell>
          <cell r="C1582">
            <v>26</v>
          </cell>
          <cell r="D1582">
            <v>68.2</v>
          </cell>
          <cell r="E1582">
            <v>7899</v>
          </cell>
          <cell r="F1582">
            <v>6951</v>
          </cell>
          <cell r="G1582">
            <v>6374</v>
          </cell>
        </row>
        <row r="1583">
          <cell r="A1583" t="str">
            <v>27ERI05COM</v>
          </cell>
          <cell r="B1583" t="str">
            <v>ERI05COM</v>
          </cell>
          <cell r="C1583">
            <v>27</v>
          </cell>
          <cell r="D1583">
            <v>67.680000000000007</v>
          </cell>
          <cell r="E1583">
            <v>7928</v>
          </cell>
          <cell r="F1583">
            <v>6974</v>
          </cell>
          <cell r="G1583">
            <v>6389</v>
          </cell>
        </row>
        <row r="1584">
          <cell r="A1584" t="str">
            <v>28ERI05COM</v>
          </cell>
          <cell r="B1584" t="str">
            <v>ERI05COM</v>
          </cell>
          <cell r="C1584">
            <v>28</v>
          </cell>
          <cell r="D1584">
            <v>67.19</v>
          </cell>
          <cell r="E1584">
            <v>7957</v>
          </cell>
          <cell r="F1584">
            <v>6996</v>
          </cell>
          <cell r="G1584">
            <v>6403</v>
          </cell>
        </row>
        <row r="1585">
          <cell r="A1585" t="str">
            <v>29ERI05COM</v>
          </cell>
          <cell r="B1585" t="str">
            <v>ERI05COM</v>
          </cell>
          <cell r="C1585">
            <v>29</v>
          </cell>
          <cell r="D1585">
            <v>66.69</v>
          </cell>
          <cell r="E1585">
            <v>7987</v>
          </cell>
          <cell r="F1585">
            <v>7018</v>
          </cell>
          <cell r="G1585">
            <v>6419</v>
          </cell>
        </row>
        <row r="1586">
          <cell r="A1586" t="str">
            <v>30ERI05COM</v>
          </cell>
          <cell r="B1586" t="str">
            <v>ERI05COM</v>
          </cell>
          <cell r="C1586">
            <v>30</v>
          </cell>
          <cell r="D1586">
            <v>66.2</v>
          </cell>
          <cell r="E1586">
            <v>8018</v>
          </cell>
          <cell r="F1586">
            <v>7041</v>
          </cell>
          <cell r="G1586">
            <v>6435</v>
          </cell>
        </row>
        <row r="1587">
          <cell r="A1587" t="str">
            <v>31ERI05COM</v>
          </cell>
          <cell r="B1587" t="str">
            <v>ERI05COM</v>
          </cell>
          <cell r="C1587">
            <v>31</v>
          </cell>
          <cell r="D1587">
            <v>65.709999999999994</v>
          </cell>
          <cell r="E1587">
            <v>8049</v>
          </cell>
          <cell r="F1587">
            <v>7064</v>
          </cell>
          <cell r="G1587">
            <v>6451</v>
          </cell>
        </row>
        <row r="1588">
          <cell r="A1588" t="str">
            <v>32ERI05COM</v>
          </cell>
          <cell r="B1588" t="str">
            <v>ERI05COM</v>
          </cell>
          <cell r="C1588">
            <v>32</v>
          </cell>
          <cell r="D1588">
            <v>65.22</v>
          </cell>
          <cell r="E1588">
            <v>8080</v>
          </cell>
          <cell r="F1588">
            <v>7087</v>
          </cell>
          <cell r="G1588">
            <v>6468</v>
          </cell>
        </row>
        <row r="1589">
          <cell r="A1589" t="str">
            <v>33ERI05COM</v>
          </cell>
          <cell r="B1589" t="str">
            <v>ERI05COM</v>
          </cell>
          <cell r="C1589">
            <v>33</v>
          </cell>
          <cell r="D1589">
            <v>64.72</v>
          </cell>
          <cell r="E1589">
            <v>8112</v>
          </cell>
          <cell r="F1589">
            <v>7111</v>
          </cell>
          <cell r="G1589">
            <v>6485</v>
          </cell>
        </row>
        <row r="1590">
          <cell r="A1590" t="str">
            <v>34ERI05COM</v>
          </cell>
          <cell r="B1590" t="str">
            <v>ERI05COM</v>
          </cell>
          <cell r="C1590">
            <v>34</v>
          </cell>
          <cell r="D1590">
            <v>64.23</v>
          </cell>
          <cell r="E1590">
            <v>8145</v>
          </cell>
          <cell r="F1590">
            <v>7135</v>
          </cell>
          <cell r="G1590">
            <v>6502</v>
          </cell>
        </row>
        <row r="1591">
          <cell r="A1591" t="str">
            <v>35ERI05COM</v>
          </cell>
          <cell r="B1591" t="str">
            <v>ERI05COM</v>
          </cell>
          <cell r="C1591">
            <v>35</v>
          </cell>
          <cell r="D1591">
            <v>63.74</v>
          </cell>
          <cell r="E1591">
            <v>8178</v>
          </cell>
          <cell r="F1591">
            <v>7160</v>
          </cell>
          <cell r="G1591">
            <v>6520</v>
          </cell>
        </row>
        <row r="1592">
          <cell r="A1592" t="str">
            <v>36ERI05COM</v>
          </cell>
          <cell r="B1592" t="str">
            <v>ERI05COM</v>
          </cell>
          <cell r="C1592">
            <v>36</v>
          </cell>
          <cell r="D1592">
            <v>63.25</v>
          </cell>
          <cell r="E1592">
            <v>8211</v>
          </cell>
          <cell r="F1592">
            <v>7185</v>
          </cell>
          <cell r="G1592">
            <v>6539</v>
          </cell>
        </row>
        <row r="1593">
          <cell r="A1593" t="str">
            <v>37ERI05COM</v>
          </cell>
          <cell r="B1593" t="str">
            <v>ERI05COM</v>
          </cell>
          <cell r="C1593">
            <v>37</v>
          </cell>
          <cell r="D1593">
            <v>62.76</v>
          </cell>
          <cell r="E1593">
            <v>8246</v>
          </cell>
          <cell r="F1593">
            <v>7210</v>
          </cell>
          <cell r="G1593">
            <v>6558</v>
          </cell>
        </row>
        <row r="1594">
          <cell r="A1594" t="str">
            <v>38ERI05COM</v>
          </cell>
          <cell r="B1594" t="str">
            <v>ERI05COM</v>
          </cell>
          <cell r="C1594">
            <v>38</v>
          </cell>
          <cell r="D1594">
            <v>62.27</v>
          </cell>
          <cell r="E1594">
            <v>8281</v>
          </cell>
          <cell r="F1594">
            <v>7236</v>
          </cell>
          <cell r="G1594">
            <v>6577</v>
          </cell>
        </row>
        <row r="1595">
          <cell r="A1595" t="str">
            <v>39ERI05COM</v>
          </cell>
          <cell r="B1595" t="str">
            <v>ERI05COM</v>
          </cell>
          <cell r="C1595">
            <v>39</v>
          </cell>
          <cell r="D1595">
            <v>61.77</v>
          </cell>
          <cell r="E1595">
            <v>8316</v>
          </cell>
          <cell r="F1595">
            <v>7263</v>
          </cell>
          <cell r="G1595">
            <v>6597</v>
          </cell>
        </row>
        <row r="1596">
          <cell r="A1596" t="str">
            <v>40ERI05COM</v>
          </cell>
          <cell r="B1596" t="str">
            <v>ERI05COM</v>
          </cell>
          <cell r="C1596">
            <v>40</v>
          </cell>
          <cell r="D1596">
            <v>61.28</v>
          </cell>
          <cell r="E1596">
            <v>8353</v>
          </cell>
          <cell r="F1596">
            <v>7290</v>
          </cell>
          <cell r="G1596">
            <v>6618</v>
          </cell>
        </row>
        <row r="1597">
          <cell r="A1597" t="str">
            <v>41ERI05COM</v>
          </cell>
          <cell r="B1597" t="str">
            <v>ERI05COM</v>
          </cell>
          <cell r="C1597">
            <v>41</v>
          </cell>
          <cell r="D1597">
            <v>60.78</v>
          </cell>
          <cell r="E1597">
            <v>8390</v>
          </cell>
          <cell r="F1597">
            <v>7317</v>
          </cell>
          <cell r="G1597">
            <v>6639</v>
          </cell>
        </row>
        <row r="1598">
          <cell r="A1598" t="str">
            <v>42ERI05COM</v>
          </cell>
          <cell r="B1598" t="str">
            <v>ERI05COM</v>
          </cell>
          <cell r="C1598">
            <v>42</v>
          </cell>
          <cell r="D1598">
            <v>60.28</v>
          </cell>
          <cell r="E1598">
            <v>8428</v>
          </cell>
          <cell r="F1598">
            <v>7345</v>
          </cell>
          <cell r="G1598">
            <v>6661</v>
          </cell>
        </row>
        <row r="1599">
          <cell r="A1599" t="str">
            <v>43ERI05COM</v>
          </cell>
          <cell r="B1599" t="str">
            <v>ERI05COM</v>
          </cell>
          <cell r="C1599">
            <v>43</v>
          </cell>
          <cell r="D1599">
            <v>59.77</v>
          </cell>
          <cell r="E1599">
            <v>8467</v>
          </cell>
          <cell r="F1599">
            <v>7374</v>
          </cell>
          <cell r="G1599">
            <v>6683</v>
          </cell>
        </row>
        <row r="1600">
          <cell r="A1600" t="str">
            <v>44ERI05COM</v>
          </cell>
          <cell r="B1600" t="str">
            <v>ERI05COM</v>
          </cell>
          <cell r="C1600">
            <v>44</v>
          </cell>
          <cell r="D1600">
            <v>59.26</v>
          </cell>
          <cell r="E1600">
            <v>8507</v>
          </cell>
          <cell r="F1600">
            <v>7404</v>
          </cell>
          <cell r="G1600">
            <v>6707</v>
          </cell>
        </row>
        <row r="1601">
          <cell r="A1601" t="str">
            <v>45ERI05COM</v>
          </cell>
          <cell r="B1601" t="str">
            <v>ERI05COM</v>
          </cell>
          <cell r="C1601">
            <v>45</v>
          </cell>
          <cell r="D1601">
            <v>58.74</v>
          </cell>
          <cell r="E1601">
            <v>8547</v>
          </cell>
          <cell r="F1601">
            <v>7434</v>
          </cell>
          <cell r="G1601">
            <v>6730</v>
          </cell>
        </row>
        <row r="1602">
          <cell r="A1602" t="str">
            <v>5ERI06COM</v>
          </cell>
          <cell r="B1602" t="str">
            <v>ERI06COM</v>
          </cell>
          <cell r="C1602">
            <v>5</v>
          </cell>
          <cell r="D1602">
            <v>77.319999999999993</v>
          </cell>
          <cell r="E1602">
            <v>7437</v>
          </cell>
          <cell r="F1602">
            <v>6601</v>
          </cell>
          <cell r="G1602">
            <v>6198</v>
          </cell>
        </row>
        <row r="1603">
          <cell r="A1603" t="str">
            <v>6ERI06COM</v>
          </cell>
          <cell r="B1603" t="str">
            <v>ERI06COM</v>
          </cell>
          <cell r="C1603">
            <v>6</v>
          </cell>
          <cell r="D1603">
            <v>77.06</v>
          </cell>
          <cell r="E1603">
            <v>7450</v>
          </cell>
          <cell r="F1603">
            <v>6612</v>
          </cell>
          <cell r="G1603">
            <v>6199</v>
          </cell>
        </row>
        <row r="1604">
          <cell r="A1604" t="str">
            <v>7ERI06COM</v>
          </cell>
          <cell r="B1604" t="str">
            <v>ERI06COM</v>
          </cell>
          <cell r="C1604">
            <v>7</v>
          </cell>
          <cell r="D1604">
            <v>76.760000000000005</v>
          </cell>
          <cell r="E1604">
            <v>7465</v>
          </cell>
          <cell r="F1604">
            <v>6623</v>
          </cell>
          <cell r="G1604">
            <v>6201</v>
          </cell>
        </row>
        <row r="1605">
          <cell r="A1605" t="str">
            <v>8ERI06COM</v>
          </cell>
          <cell r="B1605" t="str">
            <v>ERI06COM</v>
          </cell>
          <cell r="C1605">
            <v>8</v>
          </cell>
          <cell r="D1605">
            <v>76.430000000000007</v>
          </cell>
          <cell r="E1605">
            <v>7480</v>
          </cell>
          <cell r="F1605">
            <v>6635</v>
          </cell>
          <cell r="G1605">
            <v>6204</v>
          </cell>
        </row>
        <row r="1606">
          <cell r="A1606" t="str">
            <v>9ERI06COM</v>
          </cell>
          <cell r="B1606" t="str">
            <v>ERI06COM</v>
          </cell>
          <cell r="C1606">
            <v>9</v>
          </cell>
          <cell r="D1606">
            <v>76.08</v>
          </cell>
          <cell r="E1606">
            <v>7497</v>
          </cell>
          <cell r="F1606">
            <v>6648</v>
          </cell>
          <cell r="G1606">
            <v>6208</v>
          </cell>
        </row>
        <row r="1607">
          <cell r="A1607" t="str">
            <v>10ERI06COM</v>
          </cell>
          <cell r="B1607" t="str">
            <v>ERI06COM</v>
          </cell>
          <cell r="C1607">
            <v>10</v>
          </cell>
          <cell r="D1607">
            <v>75.7</v>
          </cell>
          <cell r="E1607">
            <v>7515</v>
          </cell>
          <cell r="F1607">
            <v>6662</v>
          </cell>
          <cell r="G1607">
            <v>6212</v>
          </cell>
        </row>
        <row r="1608">
          <cell r="A1608" t="str">
            <v>11ERI06COM</v>
          </cell>
          <cell r="B1608" t="str">
            <v>ERI06COM</v>
          </cell>
          <cell r="C1608">
            <v>11</v>
          </cell>
          <cell r="D1608">
            <v>75.31</v>
          </cell>
          <cell r="E1608">
            <v>7533</v>
          </cell>
          <cell r="F1608">
            <v>6676</v>
          </cell>
          <cell r="G1608">
            <v>6218</v>
          </cell>
        </row>
        <row r="1609">
          <cell r="A1609" t="str">
            <v>12ERI06COM</v>
          </cell>
          <cell r="B1609" t="str">
            <v>ERI06COM</v>
          </cell>
          <cell r="C1609">
            <v>12</v>
          </cell>
          <cell r="D1609">
            <v>74.89</v>
          </cell>
          <cell r="E1609">
            <v>7553</v>
          </cell>
          <cell r="F1609">
            <v>6691</v>
          </cell>
          <cell r="G1609">
            <v>6224</v>
          </cell>
        </row>
        <row r="1610">
          <cell r="A1610" t="str">
            <v>13ERI06COM</v>
          </cell>
          <cell r="B1610" t="str">
            <v>ERI06COM</v>
          </cell>
          <cell r="C1610">
            <v>13</v>
          </cell>
          <cell r="D1610">
            <v>74.459999999999994</v>
          </cell>
          <cell r="E1610">
            <v>7573</v>
          </cell>
          <cell r="F1610">
            <v>6707</v>
          </cell>
          <cell r="G1610">
            <v>6231</v>
          </cell>
        </row>
        <row r="1611">
          <cell r="A1611" t="str">
            <v>14ERI06COM</v>
          </cell>
          <cell r="B1611" t="str">
            <v>ERI06COM</v>
          </cell>
          <cell r="C1611">
            <v>14</v>
          </cell>
          <cell r="D1611">
            <v>74.02</v>
          </cell>
          <cell r="E1611">
            <v>7594</v>
          </cell>
          <cell r="F1611">
            <v>6723</v>
          </cell>
          <cell r="G1611">
            <v>6238</v>
          </cell>
        </row>
        <row r="1612">
          <cell r="A1612" t="str">
            <v>15ERI06COM</v>
          </cell>
          <cell r="B1612" t="str">
            <v>ERI06COM</v>
          </cell>
          <cell r="C1612">
            <v>15</v>
          </cell>
          <cell r="D1612">
            <v>73.56</v>
          </cell>
          <cell r="E1612">
            <v>7616</v>
          </cell>
          <cell r="F1612">
            <v>6739</v>
          </cell>
          <cell r="G1612">
            <v>6246</v>
          </cell>
        </row>
        <row r="1613">
          <cell r="A1613" t="str">
            <v>16ERI06COM</v>
          </cell>
          <cell r="B1613" t="str">
            <v>ERI06COM</v>
          </cell>
          <cell r="C1613">
            <v>16</v>
          </cell>
          <cell r="D1613">
            <v>73.09</v>
          </cell>
          <cell r="E1613">
            <v>7639</v>
          </cell>
          <cell r="F1613">
            <v>6757</v>
          </cell>
          <cell r="G1613">
            <v>6255</v>
          </cell>
        </row>
        <row r="1614">
          <cell r="A1614" t="str">
            <v>17ERI06COM</v>
          </cell>
          <cell r="B1614" t="str">
            <v>ERI06COM</v>
          </cell>
          <cell r="C1614">
            <v>17</v>
          </cell>
          <cell r="D1614">
            <v>72.62</v>
          </cell>
          <cell r="E1614">
            <v>7662</v>
          </cell>
          <cell r="F1614">
            <v>6774</v>
          </cell>
          <cell r="G1614">
            <v>6265</v>
          </cell>
        </row>
        <row r="1615">
          <cell r="A1615" t="str">
            <v>18ERI06COM</v>
          </cell>
          <cell r="B1615" t="str">
            <v>ERI06COM</v>
          </cell>
          <cell r="C1615">
            <v>18</v>
          </cell>
          <cell r="D1615">
            <v>72.14</v>
          </cell>
          <cell r="E1615">
            <v>7686</v>
          </cell>
          <cell r="F1615">
            <v>6792</v>
          </cell>
          <cell r="G1615">
            <v>6275</v>
          </cell>
        </row>
        <row r="1616">
          <cell r="A1616" t="str">
            <v>19ERI06COM</v>
          </cell>
          <cell r="B1616" t="str">
            <v>ERI06COM</v>
          </cell>
          <cell r="C1616">
            <v>19</v>
          </cell>
          <cell r="D1616">
            <v>71.650000000000006</v>
          </cell>
          <cell r="E1616">
            <v>7711</v>
          </cell>
          <cell r="F1616">
            <v>6811</v>
          </cell>
          <cell r="G1616">
            <v>6286</v>
          </cell>
        </row>
        <row r="1617">
          <cell r="A1617" t="str">
            <v>20ERI06COM</v>
          </cell>
          <cell r="B1617" t="str">
            <v>ERI06COM</v>
          </cell>
          <cell r="C1617">
            <v>20</v>
          </cell>
          <cell r="D1617">
            <v>71.16</v>
          </cell>
          <cell r="E1617">
            <v>7736</v>
          </cell>
          <cell r="F1617">
            <v>6830</v>
          </cell>
          <cell r="G1617">
            <v>6297</v>
          </cell>
        </row>
        <row r="1618">
          <cell r="A1618" t="str">
            <v>21ERI06COM</v>
          </cell>
          <cell r="B1618" t="str">
            <v>ERI06COM</v>
          </cell>
          <cell r="C1618">
            <v>21</v>
          </cell>
          <cell r="D1618">
            <v>70.67</v>
          </cell>
          <cell r="E1618">
            <v>7762</v>
          </cell>
          <cell r="F1618">
            <v>6849</v>
          </cell>
          <cell r="G1618">
            <v>6308</v>
          </cell>
        </row>
        <row r="1619">
          <cell r="A1619" t="str">
            <v>22ERI06COM</v>
          </cell>
          <cell r="B1619" t="str">
            <v>ERI06COM</v>
          </cell>
          <cell r="C1619">
            <v>22</v>
          </cell>
          <cell r="D1619">
            <v>70.17</v>
          </cell>
          <cell r="E1619">
            <v>7788</v>
          </cell>
          <cell r="F1619">
            <v>6869</v>
          </cell>
          <cell r="G1619">
            <v>6321</v>
          </cell>
        </row>
        <row r="1620">
          <cell r="A1620" t="str">
            <v>23ERI06COM</v>
          </cell>
          <cell r="B1620" t="str">
            <v>ERI06COM</v>
          </cell>
          <cell r="C1620">
            <v>23</v>
          </cell>
          <cell r="D1620">
            <v>69.67</v>
          </cell>
          <cell r="E1620">
            <v>7815</v>
          </cell>
          <cell r="F1620">
            <v>6889</v>
          </cell>
          <cell r="G1620">
            <v>6333</v>
          </cell>
        </row>
        <row r="1621">
          <cell r="A1621" t="str">
            <v>24ERI06COM</v>
          </cell>
          <cell r="B1621" t="str">
            <v>ERI06COM</v>
          </cell>
          <cell r="C1621">
            <v>24</v>
          </cell>
          <cell r="D1621">
            <v>69.180000000000007</v>
          </cell>
          <cell r="E1621">
            <v>7842</v>
          </cell>
          <cell r="F1621">
            <v>6910</v>
          </cell>
          <cell r="G1621">
            <v>6346</v>
          </cell>
        </row>
        <row r="1622">
          <cell r="A1622" t="str">
            <v>25ERI06COM</v>
          </cell>
          <cell r="B1622" t="str">
            <v>ERI06COM</v>
          </cell>
          <cell r="C1622">
            <v>25</v>
          </cell>
          <cell r="D1622">
            <v>68.680000000000007</v>
          </cell>
          <cell r="E1622">
            <v>7870</v>
          </cell>
          <cell r="F1622">
            <v>6931</v>
          </cell>
          <cell r="G1622">
            <v>6360</v>
          </cell>
        </row>
        <row r="1623">
          <cell r="A1623" t="str">
            <v>26ERI06COM</v>
          </cell>
          <cell r="B1623" t="str">
            <v>ERI06COM</v>
          </cell>
          <cell r="C1623">
            <v>26</v>
          </cell>
          <cell r="D1623">
            <v>68.2</v>
          </cell>
          <cell r="E1623">
            <v>7899</v>
          </cell>
          <cell r="F1623">
            <v>6951</v>
          </cell>
          <cell r="G1623">
            <v>6374</v>
          </cell>
        </row>
        <row r="1624">
          <cell r="A1624" t="str">
            <v>27ERI06COM</v>
          </cell>
          <cell r="B1624" t="str">
            <v>ERI06COM</v>
          </cell>
          <cell r="C1624">
            <v>27</v>
          </cell>
          <cell r="D1624">
            <v>67.680000000000007</v>
          </cell>
          <cell r="E1624">
            <v>7928</v>
          </cell>
          <cell r="F1624">
            <v>6974</v>
          </cell>
          <cell r="G1624">
            <v>6389</v>
          </cell>
        </row>
        <row r="1625">
          <cell r="A1625" t="str">
            <v>28ERI06COM</v>
          </cell>
          <cell r="B1625" t="str">
            <v>ERI06COM</v>
          </cell>
          <cell r="C1625">
            <v>28</v>
          </cell>
          <cell r="D1625">
            <v>67.19</v>
          </cell>
          <cell r="E1625">
            <v>7957</v>
          </cell>
          <cell r="F1625">
            <v>6996</v>
          </cell>
          <cell r="G1625">
            <v>6403</v>
          </cell>
        </row>
        <row r="1626">
          <cell r="A1626" t="str">
            <v>29ERI06COM</v>
          </cell>
          <cell r="B1626" t="str">
            <v>ERI06COM</v>
          </cell>
          <cell r="C1626">
            <v>29</v>
          </cell>
          <cell r="D1626">
            <v>66.69</v>
          </cell>
          <cell r="E1626">
            <v>7987</v>
          </cell>
          <cell r="F1626">
            <v>7018</v>
          </cell>
          <cell r="G1626">
            <v>6419</v>
          </cell>
        </row>
        <row r="1627">
          <cell r="A1627" t="str">
            <v>30ERI06COM</v>
          </cell>
          <cell r="B1627" t="str">
            <v>ERI06COM</v>
          </cell>
          <cell r="C1627">
            <v>30</v>
          </cell>
          <cell r="D1627">
            <v>66.2</v>
          </cell>
          <cell r="E1627">
            <v>8018</v>
          </cell>
          <cell r="F1627">
            <v>7041</v>
          </cell>
          <cell r="G1627">
            <v>6435</v>
          </cell>
        </row>
        <row r="1628">
          <cell r="A1628" t="str">
            <v>31ERI06COM</v>
          </cell>
          <cell r="B1628" t="str">
            <v>ERI06COM</v>
          </cell>
          <cell r="C1628">
            <v>31</v>
          </cell>
          <cell r="D1628">
            <v>65.709999999999994</v>
          </cell>
          <cell r="E1628">
            <v>8049</v>
          </cell>
          <cell r="F1628">
            <v>7064</v>
          </cell>
          <cell r="G1628">
            <v>6451</v>
          </cell>
        </row>
        <row r="1629">
          <cell r="A1629" t="str">
            <v>32ERI06COM</v>
          </cell>
          <cell r="B1629" t="str">
            <v>ERI06COM</v>
          </cell>
          <cell r="C1629">
            <v>32</v>
          </cell>
          <cell r="D1629">
            <v>65.22</v>
          </cell>
          <cell r="E1629">
            <v>8080</v>
          </cell>
          <cell r="F1629">
            <v>7087</v>
          </cell>
          <cell r="G1629">
            <v>6468</v>
          </cell>
        </row>
        <row r="1630">
          <cell r="A1630" t="str">
            <v>33ERI06COM</v>
          </cell>
          <cell r="B1630" t="str">
            <v>ERI06COM</v>
          </cell>
          <cell r="C1630">
            <v>33</v>
          </cell>
          <cell r="D1630">
            <v>64.72</v>
          </cell>
          <cell r="E1630">
            <v>8112</v>
          </cell>
          <cell r="F1630">
            <v>7111</v>
          </cell>
          <cell r="G1630">
            <v>6485</v>
          </cell>
        </row>
        <row r="1631">
          <cell r="A1631" t="str">
            <v>34ERI06COM</v>
          </cell>
          <cell r="B1631" t="str">
            <v>ERI06COM</v>
          </cell>
          <cell r="C1631">
            <v>34</v>
          </cell>
          <cell r="D1631">
            <v>64.23</v>
          </cell>
          <cell r="E1631">
            <v>8145</v>
          </cell>
          <cell r="F1631">
            <v>7135</v>
          </cell>
          <cell r="G1631">
            <v>6502</v>
          </cell>
        </row>
        <row r="1632">
          <cell r="A1632" t="str">
            <v>35ERI06COM</v>
          </cell>
          <cell r="B1632" t="str">
            <v>ERI06COM</v>
          </cell>
          <cell r="C1632">
            <v>35</v>
          </cell>
          <cell r="D1632">
            <v>63.74</v>
          </cell>
          <cell r="E1632">
            <v>8178</v>
          </cell>
          <cell r="F1632">
            <v>7160</v>
          </cell>
          <cell r="G1632">
            <v>6520</v>
          </cell>
        </row>
        <row r="1633">
          <cell r="A1633" t="str">
            <v>36ERI06COM</v>
          </cell>
          <cell r="B1633" t="str">
            <v>ERI06COM</v>
          </cell>
          <cell r="C1633">
            <v>36</v>
          </cell>
          <cell r="D1633">
            <v>63.25</v>
          </cell>
          <cell r="E1633">
            <v>8211</v>
          </cell>
          <cell r="F1633">
            <v>7185</v>
          </cell>
          <cell r="G1633">
            <v>6539</v>
          </cell>
        </row>
        <row r="1634">
          <cell r="A1634" t="str">
            <v>37ERI06COM</v>
          </cell>
          <cell r="B1634" t="str">
            <v>ERI06COM</v>
          </cell>
          <cell r="C1634">
            <v>37</v>
          </cell>
          <cell r="D1634">
            <v>62.76</v>
          </cell>
          <cell r="E1634">
            <v>8246</v>
          </cell>
          <cell r="F1634">
            <v>7210</v>
          </cell>
          <cell r="G1634">
            <v>6558</v>
          </cell>
        </row>
        <row r="1635">
          <cell r="A1635" t="str">
            <v>38ERI06COM</v>
          </cell>
          <cell r="B1635" t="str">
            <v>ERI06COM</v>
          </cell>
          <cell r="C1635">
            <v>38</v>
          </cell>
          <cell r="D1635">
            <v>62.27</v>
          </cell>
          <cell r="E1635">
            <v>8281</v>
          </cell>
          <cell r="F1635">
            <v>7236</v>
          </cell>
          <cell r="G1635">
            <v>6577</v>
          </cell>
        </row>
        <row r="1636">
          <cell r="A1636" t="str">
            <v>39ERI06COM</v>
          </cell>
          <cell r="B1636" t="str">
            <v>ERI06COM</v>
          </cell>
          <cell r="C1636">
            <v>39</v>
          </cell>
          <cell r="D1636">
            <v>61.77</v>
          </cell>
          <cell r="E1636">
            <v>8316</v>
          </cell>
          <cell r="F1636">
            <v>7263</v>
          </cell>
          <cell r="G1636">
            <v>6597</v>
          </cell>
        </row>
        <row r="1637">
          <cell r="A1637" t="str">
            <v>40ERI06COM</v>
          </cell>
          <cell r="B1637" t="str">
            <v>ERI06COM</v>
          </cell>
          <cell r="C1637">
            <v>40</v>
          </cell>
          <cell r="D1637">
            <v>61.28</v>
          </cell>
          <cell r="E1637">
            <v>8353</v>
          </cell>
          <cell r="F1637">
            <v>7290</v>
          </cell>
          <cell r="G1637">
            <v>6618</v>
          </cell>
        </row>
        <row r="1638">
          <cell r="A1638" t="str">
            <v>41ERI06COM</v>
          </cell>
          <cell r="B1638" t="str">
            <v>ERI06COM</v>
          </cell>
          <cell r="C1638">
            <v>41</v>
          </cell>
          <cell r="D1638">
            <v>60.78</v>
          </cell>
          <cell r="E1638">
            <v>8390</v>
          </cell>
          <cell r="F1638">
            <v>7317</v>
          </cell>
          <cell r="G1638">
            <v>6639</v>
          </cell>
        </row>
        <row r="1639">
          <cell r="A1639" t="str">
            <v>42ERI06COM</v>
          </cell>
          <cell r="B1639" t="str">
            <v>ERI06COM</v>
          </cell>
          <cell r="C1639">
            <v>42</v>
          </cell>
          <cell r="D1639">
            <v>60.28</v>
          </cell>
          <cell r="E1639">
            <v>8428</v>
          </cell>
          <cell r="F1639">
            <v>7345</v>
          </cell>
          <cell r="G1639">
            <v>6661</v>
          </cell>
        </row>
        <row r="1640">
          <cell r="A1640" t="str">
            <v>43ERI06COM</v>
          </cell>
          <cell r="B1640" t="str">
            <v>ERI06COM</v>
          </cell>
          <cell r="C1640">
            <v>43</v>
          </cell>
          <cell r="D1640">
            <v>59.77</v>
          </cell>
          <cell r="E1640">
            <v>8467</v>
          </cell>
          <cell r="F1640">
            <v>7374</v>
          </cell>
          <cell r="G1640">
            <v>6683</v>
          </cell>
        </row>
        <row r="1641">
          <cell r="A1641" t="str">
            <v>44ERI06COM</v>
          </cell>
          <cell r="B1641" t="str">
            <v>ERI06COM</v>
          </cell>
          <cell r="C1641">
            <v>44</v>
          </cell>
          <cell r="D1641">
            <v>59.26</v>
          </cell>
          <cell r="E1641">
            <v>8507</v>
          </cell>
          <cell r="F1641">
            <v>7404</v>
          </cell>
          <cell r="G1641">
            <v>6707</v>
          </cell>
        </row>
        <row r="1642">
          <cell r="A1642" t="str">
            <v>45ERI06COM</v>
          </cell>
          <cell r="B1642" t="str">
            <v>ERI06COM</v>
          </cell>
          <cell r="C1642">
            <v>45</v>
          </cell>
          <cell r="D1642">
            <v>58.74</v>
          </cell>
          <cell r="E1642">
            <v>8547</v>
          </cell>
          <cell r="F1642">
            <v>7434</v>
          </cell>
          <cell r="G1642">
            <v>6730</v>
          </cell>
        </row>
        <row r="1643">
          <cell r="A1643" t="str">
            <v>5ERI07COM</v>
          </cell>
          <cell r="B1643" t="str">
            <v>ERI07COM</v>
          </cell>
          <cell r="C1643">
            <v>5</v>
          </cell>
          <cell r="D1643">
            <v>77.319999999999993</v>
          </cell>
          <cell r="E1643">
            <v>7437</v>
          </cell>
          <cell r="F1643">
            <v>6601</v>
          </cell>
          <cell r="G1643">
            <v>6198</v>
          </cell>
        </row>
        <row r="1644">
          <cell r="A1644" t="str">
            <v>6ERI07COM</v>
          </cell>
          <cell r="B1644" t="str">
            <v>ERI07COM</v>
          </cell>
          <cell r="C1644">
            <v>6</v>
          </cell>
          <cell r="D1644">
            <v>77.06</v>
          </cell>
          <cell r="E1644">
            <v>7450</v>
          </cell>
          <cell r="F1644">
            <v>6612</v>
          </cell>
          <cell r="G1644">
            <v>6199</v>
          </cell>
        </row>
        <row r="1645">
          <cell r="A1645" t="str">
            <v>7ERI07COM</v>
          </cell>
          <cell r="B1645" t="str">
            <v>ERI07COM</v>
          </cell>
          <cell r="C1645">
            <v>7</v>
          </cell>
          <cell r="D1645">
            <v>76.760000000000005</v>
          </cell>
          <cell r="E1645">
            <v>7465</v>
          </cell>
          <cell r="F1645">
            <v>6623</v>
          </cell>
          <cell r="G1645">
            <v>6201</v>
          </cell>
        </row>
        <row r="1646">
          <cell r="A1646" t="str">
            <v>8ERI07COM</v>
          </cell>
          <cell r="B1646" t="str">
            <v>ERI07COM</v>
          </cell>
          <cell r="C1646">
            <v>8</v>
          </cell>
          <cell r="D1646">
            <v>76.430000000000007</v>
          </cell>
          <cell r="E1646">
            <v>7480</v>
          </cell>
          <cell r="F1646">
            <v>6635</v>
          </cell>
          <cell r="G1646">
            <v>6204</v>
          </cell>
        </row>
        <row r="1647">
          <cell r="A1647" t="str">
            <v>9ERI07COM</v>
          </cell>
          <cell r="B1647" t="str">
            <v>ERI07COM</v>
          </cell>
          <cell r="C1647">
            <v>9</v>
          </cell>
          <cell r="D1647">
            <v>76.08</v>
          </cell>
          <cell r="E1647">
            <v>7497</v>
          </cell>
          <cell r="F1647">
            <v>6648</v>
          </cell>
          <cell r="G1647">
            <v>6208</v>
          </cell>
        </row>
        <row r="1648">
          <cell r="A1648" t="str">
            <v>10ERI07COM</v>
          </cell>
          <cell r="B1648" t="str">
            <v>ERI07COM</v>
          </cell>
          <cell r="C1648">
            <v>10</v>
          </cell>
          <cell r="D1648">
            <v>75.7</v>
          </cell>
          <cell r="E1648">
            <v>7515</v>
          </cell>
          <cell r="F1648">
            <v>6662</v>
          </cell>
          <cell r="G1648">
            <v>6212</v>
          </cell>
        </row>
        <row r="1649">
          <cell r="A1649" t="str">
            <v>11ERI07COM</v>
          </cell>
          <cell r="B1649" t="str">
            <v>ERI07COM</v>
          </cell>
          <cell r="C1649">
            <v>11</v>
          </cell>
          <cell r="D1649">
            <v>75.31</v>
          </cell>
          <cell r="E1649">
            <v>7533</v>
          </cell>
          <cell r="F1649">
            <v>6676</v>
          </cell>
          <cell r="G1649">
            <v>6218</v>
          </cell>
        </row>
        <row r="1650">
          <cell r="A1650" t="str">
            <v>12ERI07COM</v>
          </cell>
          <cell r="B1650" t="str">
            <v>ERI07COM</v>
          </cell>
          <cell r="C1650">
            <v>12</v>
          </cell>
          <cell r="D1650">
            <v>74.89</v>
          </cell>
          <cell r="E1650">
            <v>7553</v>
          </cell>
          <cell r="F1650">
            <v>6691</v>
          </cell>
          <cell r="G1650">
            <v>6224</v>
          </cell>
        </row>
        <row r="1651">
          <cell r="A1651" t="str">
            <v>13ERI07COM</v>
          </cell>
          <cell r="B1651" t="str">
            <v>ERI07COM</v>
          </cell>
          <cell r="C1651">
            <v>13</v>
          </cell>
          <cell r="D1651">
            <v>74.459999999999994</v>
          </cell>
          <cell r="E1651">
            <v>7573</v>
          </cell>
          <cell r="F1651">
            <v>6707</v>
          </cell>
          <cell r="G1651">
            <v>6231</v>
          </cell>
        </row>
        <row r="1652">
          <cell r="A1652" t="str">
            <v>14ERI07COM</v>
          </cell>
          <cell r="B1652" t="str">
            <v>ERI07COM</v>
          </cell>
          <cell r="C1652">
            <v>14</v>
          </cell>
          <cell r="D1652">
            <v>74.02</v>
          </cell>
          <cell r="E1652">
            <v>7594</v>
          </cell>
          <cell r="F1652">
            <v>6723</v>
          </cell>
          <cell r="G1652">
            <v>6238</v>
          </cell>
        </row>
        <row r="1653">
          <cell r="A1653" t="str">
            <v>15ERI07COM</v>
          </cell>
          <cell r="B1653" t="str">
            <v>ERI07COM</v>
          </cell>
          <cell r="C1653">
            <v>15</v>
          </cell>
          <cell r="D1653">
            <v>73.56</v>
          </cell>
          <cell r="E1653">
            <v>7616</v>
          </cell>
          <cell r="F1653">
            <v>6739</v>
          </cell>
          <cell r="G1653">
            <v>6246</v>
          </cell>
        </row>
        <row r="1654">
          <cell r="A1654" t="str">
            <v>16ERI07COM</v>
          </cell>
          <cell r="B1654" t="str">
            <v>ERI07COM</v>
          </cell>
          <cell r="C1654">
            <v>16</v>
          </cell>
          <cell r="D1654">
            <v>73.09</v>
          </cell>
          <cell r="E1654">
            <v>7639</v>
          </cell>
          <cell r="F1654">
            <v>6757</v>
          </cell>
          <cell r="G1654">
            <v>6255</v>
          </cell>
        </row>
        <row r="1655">
          <cell r="A1655" t="str">
            <v>17ERI07COM</v>
          </cell>
          <cell r="B1655" t="str">
            <v>ERI07COM</v>
          </cell>
          <cell r="C1655">
            <v>17</v>
          </cell>
          <cell r="D1655">
            <v>72.62</v>
          </cell>
          <cell r="E1655">
            <v>7662</v>
          </cell>
          <cell r="F1655">
            <v>6774</v>
          </cell>
          <cell r="G1655">
            <v>6265</v>
          </cell>
        </row>
        <row r="1656">
          <cell r="A1656" t="str">
            <v>18ERI07COM</v>
          </cell>
          <cell r="B1656" t="str">
            <v>ERI07COM</v>
          </cell>
          <cell r="C1656">
            <v>18</v>
          </cell>
          <cell r="D1656">
            <v>72.14</v>
          </cell>
          <cell r="E1656">
            <v>7686</v>
          </cell>
          <cell r="F1656">
            <v>6792</v>
          </cell>
          <cell r="G1656">
            <v>6275</v>
          </cell>
        </row>
        <row r="1657">
          <cell r="A1657" t="str">
            <v>19ERI07COM</v>
          </cell>
          <cell r="B1657" t="str">
            <v>ERI07COM</v>
          </cell>
          <cell r="C1657">
            <v>19</v>
          </cell>
          <cell r="D1657">
            <v>71.650000000000006</v>
          </cell>
          <cell r="E1657">
            <v>7711</v>
          </cell>
          <cell r="F1657">
            <v>6811</v>
          </cell>
          <cell r="G1657">
            <v>6286</v>
          </cell>
        </row>
        <row r="1658">
          <cell r="A1658" t="str">
            <v>20ERI07COM</v>
          </cell>
          <cell r="B1658" t="str">
            <v>ERI07COM</v>
          </cell>
          <cell r="C1658">
            <v>20</v>
          </cell>
          <cell r="D1658">
            <v>71.16</v>
          </cell>
          <cell r="E1658">
            <v>7736</v>
          </cell>
          <cell r="F1658">
            <v>6830</v>
          </cell>
          <cell r="G1658">
            <v>6297</v>
          </cell>
        </row>
        <row r="1659">
          <cell r="A1659" t="str">
            <v>21ERI07COM</v>
          </cell>
          <cell r="B1659" t="str">
            <v>ERI07COM</v>
          </cell>
          <cell r="C1659">
            <v>21</v>
          </cell>
          <cell r="D1659">
            <v>70.67</v>
          </cell>
          <cell r="E1659">
            <v>7762</v>
          </cell>
          <cell r="F1659">
            <v>6849</v>
          </cell>
          <cell r="G1659">
            <v>6308</v>
          </cell>
        </row>
        <row r="1660">
          <cell r="A1660" t="str">
            <v>22ERI07COM</v>
          </cell>
          <cell r="B1660" t="str">
            <v>ERI07COM</v>
          </cell>
          <cell r="C1660">
            <v>22</v>
          </cell>
          <cell r="D1660">
            <v>70.17</v>
          </cell>
          <cell r="E1660">
            <v>7788</v>
          </cell>
          <cell r="F1660">
            <v>6869</v>
          </cell>
          <cell r="G1660">
            <v>6321</v>
          </cell>
        </row>
        <row r="1661">
          <cell r="A1661" t="str">
            <v>23ERI07COM</v>
          </cell>
          <cell r="B1661" t="str">
            <v>ERI07COM</v>
          </cell>
          <cell r="C1661">
            <v>23</v>
          </cell>
          <cell r="D1661">
            <v>69.67</v>
          </cell>
          <cell r="E1661">
            <v>7815</v>
          </cell>
          <cell r="F1661">
            <v>6889</v>
          </cell>
          <cell r="G1661">
            <v>6333</v>
          </cell>
        </row>
        <row r="1662">
          <cell r="A1662" t="str">
            <v>24ERI07COM</v>
          </cell>
          <cell r="B1662" t="str">
            <v>ERI07COM</v>
          </cell>
          <cell r="C1662">
            <v>24</v>
          </cell>
          <cell r="D1662">
            <v>69.180000000000007</v>
          </cell>
          <cell r="E1662">
            <v>7842</v>
          </cell>
          <cell r="F1662">
            <v>6910</v>
          </cell>
          <cell r="G1662">
            <v>6346</v>
          </cell>
        </row>
        <row r="1663">
          <cell r="A1663" t="str">
            <v>25ERI07COM</v>
          </cell>
          <cell r="B1663" t="str">
            <v>ERI07COM</v>
          </cell>
          <cell r="C1663">
            <v>25</v>
          </cell>
          <cell r="D1663">
            <v>68.680000000000007</v>
          </cell>
          <cell r="E1663">
            <v>7870</v>
          </cell>
          <cell r="F1663">
            <v>6931</v>
          </cell>
          <cell r="G1663">
            <v>6360</v>
          </cell>
        </row>
        <row r="1664">
          <cell r="A1664" t="str">
            <v>26ERI07COM</v>
          </cell>
          <cell r="B1664" t="str">
            <v>ERI07COM</v>
          </cell>
          <cell r="C1664">
            <v>26</v>
          </cell>
          <cell r="D1664">
            <v>68.2</v>
          </cell>
          <cell r="E1664">
            <v>7899</v>
          </cell>
          <cell r="F1664">
            <v>6951</v>
          </cell>
          <cell r="G1664">
            <v>6374</v>
          </cell>
        </row>
        <row r="1665">
          <cell r="A1665" t="str">
            <v>27ERI07COM</v>
          </cell>
          <cell r="B1665" t="str">
            <v>ERI07COM</v>
          </cell>
          <cell r="C1665">
            <v>27</v>
          </cell>
          <cell r="D1665">
            <v>67.680000000000007</v>
          </cell>
          <cell r="E1665">
            <v>7928</v>
          </cell>
          <cell r="F1665">
            <v>6974</v>
          </cell>
          <cell r="G1665">
            <v>6389</v>
          </cell>
        </row>
        <row r="1666">
          <cell r="A1666" t="str">
            <v>28ERI07COM</v>
          </cell>
          <cell r="B1666" t="str">
            <v>ERI07COM</v>
          </cell>
          <cell r="C1666">
            <v>28</v>
          </cell>
          <cell r="D1666">
            <v>67.19</v>
          </cell>
          <cell r="E1666">
            <v>7957</v>
          </cell>
          <cell r="F1666">
            <v>6996</v>
          </cell>
          <cell r="G1666">
            <v>6403</v>
          </cell>
        </row>
        <row r="1667">
          <cell r="A1667" t="str">
            <v>29ERI07COM</v>
          </cell>
          <cell r="B1667" t="str">
            <v>ERI07COM</v>
          </cell>
          <cell r="C1667">
            <v>29</v>
          </cell>
          <cell r="D1667">
            <v>66.69</v>
          </cell>
          <cell r="E1667">
            <v>7987</v>
          </cell>
          <cell r="F1667">
            <v>7018</v>
          </cell>
          <cell r="G1667">
            <v>6419</v>
          </cell>
        </row>
        <row r="1668">
          <cell r="A1668" t="str">
            <v>30ERI07COM</v>
          </cell>
          <cell r="B1668" t="str">
            <v>ERI07COM</v>
          </cell>
          <cell r="C1668">
            <v>30</v>
          </cell>
          <cell r="D1668">
            <v>66.2</v>
          </cell>
          <cell r="E1668">
            <v>8018</v>
          </cell>
          <cell r="F1668">
            <v>7041</v>
          </cell>
          <cell r="G1668">
            <v>6435</v>
          </cell>
        </row>
        <row r="1669">
          <cell r="A1669" t="str">
            <v>31ERI07COM</v>
          </cell>
          <cell r="B1669" t="str">
            <v>ERI07COM</v>
          </cell>
          <cell r="C1669">
            <v>31</v>
          </cell>
          <cell r="D1669">
            <v>65.709999999999994</v>
          </cell>
          <cell r="E1669">
            <v>8049</v>
          </cell>
          <cell r="F1669">
            <v>7064</v>
          </cell>
          <cell r="G1669">
            <v>6451</v>
          </cell>
        </row>
        <row r="1670">
          <cell r="A1670" t="str">
            <v>32ERI07COM</v>
          </cell>
          <cell r="B1670" t="str">
            <v>ERI07COM</v>
          </cell>
          <cell r="C1670">
            <v>32</v>
          </cell>
          <cell r="D1670">
            <v>65.22</v>
          </cell>
          <cell r="E1670">
            <v>8080</v>
          </cell>
          <cell r="F1670">
            <v>7087</v>
          </cell>
          <cell r="G1670">
            <v>6468</v>
          </cell>
        </row>
        <row r="1671">
          <cell r="A1671" t="str">
            <v>33ERI07COM</v>
          </cell>
          <cell r="B1671" t="str">
            <v>ERI07COM</v>
          </cell>
          <cell r="C1671">
            <v>33</v>
          </cell>
          <cell r="D1671">
            <v>64.72</v>
          </cell>
          <cell r="E1671">
            <v>8112</v>
          </cell>
          <cell r="F1671">
            <v>7111</v>
          </cell>
          <cell r="G1671">
            <v>6485</v>
          </cell>
        </row>
        <row r="1672">
          <cell r="A1672" t="str">
            <v>34ERI07COM</v>
          </cell>
          <cell r="B1672" t="str">
            <v>ERI07COM</v>
          </cell>
          <cell r="C1672">
            <v>34</v>
          </cell>
          <cell r="D1672">
            <v>64.23</v>
          </cell>
          <cell r="E1672">
            <v>8145</v>
          </cell>
          <cell r="F1672">
            <v>7135</v>
          </cell>
          <cell r="G1672">
            <v>6502</v>
          </cell>
        </row>
        <row r="1673">
          <cell r="A1673" t="str">
            <v>35ERI07COM</v>
          </cell>
          <cell r="B1673" t="str">
            <v>ERI07COM</v>
          </cell>
          <cell r="C1673">
            <v>35</v>
          </cell>
          <cell r="D1673">
            <v>63.74</v>
          </cell>
          <cell r="E1673">
            <v>8178</v>
          </cell>
          <cell r="F1673">
            <v>7160</v>
          </cell>
          <cell r="G1673">
            <v>6520</v>
          </cell>
        </row>
        <row r="1674">
          <cell r="A1674" t="str">
            <v>36ERI07COM</v>
          </cell>
          <cell r="B1674" t="str">
            <v>ERI07COM</v>
          </cell>
          <cell r="C1674">
            <v>36</v>
          </cell>
          <cell r="D1674">
            <v>63.25</v>
          </cell>
          <cell r="E1674">
            <v>8211</v>
          </cell>
          <cell r="F1674">
            <v>7185</v>
          </cell>
          <cell r="G1674">
            <v>6539</v>
          </cell>
        </row>
        <row r="1675">
          <cell r="A1675" t="str">
            <v>37ERI07COM</v>
          </cell>
          <cell r="B1675" t="str">
            <v>ERI07COM</v>
          </cell>
          <cell r="C1675">
            <v>37</v>
          </cell>
          <cell r="D1675">
            <v>62.76</v>
          </cell>
          <cell r="E1675">
            <v>8246</v>
          </cell>
          <cell r="F1675">
            <v>7210</v>
          </cell>
          <cell r="G1675">
            <v>6558</v>
          </cell>
        </row>
        <row r="1676">
          <cell r="A1676" t="str">
            <v>38ERI07COM</v>
          </cell>
          <cell r="B1676" t="str">
            <v>ERI07COM</v>
          </cell>
          <cell r="C1676">
            <v>38</v>
          </cell>
          <cell r="D1676">
            <v>62.27</v>
          </cell>
          <cell r="E1676">
            <v>8281</v>
          </cell>
          <cell r="F1676">
            <v>7236</v>
          </cell>
          <cell r="G1676">
            <v>6577</v>
          </cell>
        </row>
        <row r="1677">
          <cell r="A1677" t="str">
            <v>39ERI07COM</v>
          </cell>
          <cell r="B1677" t="str">
            <v>ERI07COM</v>
          </cell>
          <cell r="C1677">
            <v>39</v>
          </cell>
          <cell r="D1677">
            <v>61.77</v>
          </cell>
          <cell r="E1677">
            <v>8316</v>
          </cell>
          <cell r="F1677">
            <v>7263</v>
          </cell>
          <cell r="G1677">
            <v>6597</v>
          </cell>
        </row>
        <row r="1678">
          <cell r="A1678" t="str">
            <v>40ERI07COM</v>
          </cell>
          <cell r="B1678" t="str">
            <v>ERI07COM</v>
          </cell>
          <cell r="C1678">
            <v>40</v>
          </cell>
          <cell r="D1678">
            <v>61.28</v>
          </cell>
          <cell r="E1678">
            <v>8353</v>
          </cell>
          <cell r="F1678">
            <v>7290</v>
          </cell>
          <cell r="G1678">
            <v>6618</v>
          </cell>
        </row>
        <row r="1679">
          <cell r="A1679" t="str">
            <v>41ERI07COM</v>
          </cell>
          <cell r="B1679" t="str">
            <v>ERI07COM</v>
          </cell>
          <cell r="C1679">
            <v>41</v>
          </cell>
          <cell r="D1679">
            <v>60.78</v>
          </cell>
          <cell r="E1679">
            <v>8390</v>
          </cell>
          <cell r="F1679">
            <v>7317</v>
          </cell>
          <cell r="G1679">
            <v>6639</v>
          </cell>
        </row>
        <row r="1680">
          <cell r="A1680" t="str">
            <v>42ERI07COM</v>
          </cell>
          <cell r="B1680" t="str">
            <v>ERI07COM</v>
          </cell>
          <cell r="C1680">
            <v>42</v>
          </cell>
          <cell r="D1680">
            <v>60.28</v>
          </cell>
          <cell r="E1680">
            <v>8428</v>
          </cell>
          <cell r="F1680">
            <v>7345</v>
          </cell>
          <cell r="G1680">
            <v>6661</v>
          </cell>
        </row>
        <row r="1681">
          <cell r="A1681" t="str">
            <v>43ERI07COM</v>
          </cell>
          <cell r="B1681" t="str">
            <v>ERI07COM</v>
          </cell>
          <cell r="C1681">
            <v>43</v>
          </cell>
          <cell r="D1681">
            <v>59.77</v>
          </cell>
          <cell r="E1681">
            <v>8467</v>
          </cell>
          <cell r="F1681">
            <v>7374</v>
          </cell>
          <cell r="G1681">
            <v>6683</v>
          </cell>
        </row>
        <row r="1682">
          <cell r="A1682" t="str">
            <v>44ERI07COM</v>
          </cell>
          <cell r="B1682" t="str">
            <v>ERI07COM</v>
          </cell>
          <cell r="C1682">
            <v>44</v>
          </cell>
          <cell r="D1682">
            <v>59.26</v>
          </cell>
          <cell r="E1682">
            <v>8507</v>
          </cell>
          <cell r="F1682">
            <v>7404</v>
          </cell>
          <cell r="G1682">
            <v>6707</v>
          </cell>
        </row>
        <row r="1683">
          <cell r="A1683" t="str">
            <v>45ERI07COM</v>
          </cell>
          <cell r="B1683" t="str">
            <v>ERI07COM</v>
          </cell>
          <cell r="C1683">
            <v>45</v>
          </cell>
          <cell r="D1683">
            <v>58.74</v>
          </cell>
          <cell r="E1683">
            <v>8547</v>
          </cell>
          <cell r="F1683">
            <v>7434</v>
          </cell>
          <cell r="G1683">
            <v>6730</v>
          </cell>
        </row>
        <row r="1684">
          <cell r="A1684" t="str">
            <v>5ERI08COM</v>
          </cell>
          <cell r="B1684" t="str">
            <v>ERI08COM</v>
          </cell>
          <cell r="C1684">
            <v>5</v>
          </cell>
          <cell r="D1684">
            <v>77.319999999999993</v>
          </cell>
          <cell r="E1684">
            <v>7437</v>
          </cell>
          <cell r="F1684">
            <v>6601</v>
          </cell>
          <cell r="G1684">
            <v>6198</v>
          </cell>
        </row>
        <row r="1685">
          <cell r="A1685" t="str">
            <v>6ERI08COM</v>
          </cell>
          <cell r="B1685" t="str">
            <v>ERI08COM</v>
          </cell>
          <cell r="C1685">
            <v>6</v>
          </cell>
          <cell r="D1685">
            <v>77.06</v>
          </cell>
          <cell r="E1685">
            <v>7450</v>
          </cell>
          <cell r="F1685">
            <v>6612</v>
          </cell>
          <cell r="G1685">
            <v>6199</v>
          </cell>
        </row>
        <row r="1686">
          <cell r="A1686" t="str">
            <v>7ERI08COM</v>
          </cell>
          <cell r="B1686" t="str">
            <v>ERI08COM</v>
          </cell>
          <cell r="C1686">
            <v>7</v>
          </cell>
          <cell r="D1686">
            <v>76.760000000000005</v>
          </cell>
          <cell r="E1686">
            <v>7465</v>
          </cell>
          <cell r="F1686">
            <v>6623</v>
          </cell>
          <cell r="G1686">
            <v>6201</v>
          </cell>
        </row>
        <row r="1687">
          <cell r="A1687" t="str">
            <v>8ERI08COM</v>
          </cell>
          <cell r="B1687" t="str">
            <v>ERI08COM</v>
          </cell>
          <cell r="C1687">
            <v>8</v>
          </cell>
          <cell r="D1687">
            <v>76.430000000000007</v>
          </cell>
          <cell r="E1687">
            <v>7480</v>
          </cell>
          <cell r="F1687">
            <v>6635</v>
          </cell>
          <cell r="G1687">
            <v>6204</v>
          </cell>
        </row>
        <row r="1688">
          <cell r="A1688" t="str">
            <v>9ERI08COM</v>
          </cell>
          <cell r="B1688" t="str">
            <v>ERI08COM</v>
          </cell>
          <cell r="C1688">
            <v>9</v>
          </cell>
          <cell r="D1688">
            <v>76.08</v>
          </cell>
          <cell r="E1688">
            <v>7497</v>
          </cell>
          <cell r="F1688">
            <v>6648</v>
          </cell>
          <cell r="G1688">
            <v>6208</v>
          </cell>
        </row>
        <row r="1689">
          <cell r="A1689" t="str">
            <v>10ERI08COM</v>
          </cell>
          <cell r="B1689" t="str">
            <v>ERI08COM</v>
          </cell>
          <cell r="C1689">
            <v>10</v>
          </cell>
          <cell r="D1689">
            <v>75.7</v>
          </cell>
          <cell r="E1689">
            <v>7515</v>
          </cell>
          <cell r="F1689">
            <v>6662</v>
          </cell>
          <cell r="G1689">
            <v>6212</v>
          </cell>
        </row>
        <row r="1690">
          <cell r="A1690" t="str">
            <v>11ERI08COM</v>
          </cell>
          <cell r="B1690" t="str">
            <v>ERI08COM</v>
          </cell>
          <cell r="C1690">
            <v>11</v>
          </cell>
          <cell r="D1690">
            <v>75.31</v>
          </cell>
          <cell r="E1690">
            <v>7533</v>
          </cell>
          <cell r="F1690">
            <v>6676</v>
          </cell>
          <cell r="G1690">
            <v>6218</v>
          </cell>
        </row>
        <row r="1691">
          <cell r="A1691" t="str">
            <v>12ERI08COM</v>
          </cell>
          <cell r="B1691" t="str">
            <v>ERI08COM</v>
          </cell>
          <cell r="C1691">
            <v>12</v>
          </cell>
          <cell r="D1691">
            <v>74.89</v>
          </cell>
          <cell r="E1691">
            <v>7553</v>
          </cell>
          <cell r="F1691">
            <v>6691</v>
          </cell>
          <cell r="G1691">
            <v>6224</v>
          </cell>
        </row>
        <row r="1692">
          <cell r="A1692" t="str">
            <v>13ERI08COM</v>
          </cell>
          <cell r="B1692" t="str">
            <v>ERI08COM</v>
          </cell>
          <cell r="C1692">
            <v>13</v>
          </cell>
          <cell r="D1692">
            <v>74.459999999999994</v>
          </cell>
          <cell r="E1692">
            <v>7573</v>
          </cell>
          <cell r="F1692">
            <v>6707</v>
          </cell>
          <cell r="G1692">
            <v>6231</v>
          </cell>
        </row>
        <row r="1693">
          <cell r="A1693" t="str">
            <v>14ERI08COM</v>
          </cell>
          <cell r="B1693" t="str">
            <v>ERI08COM</v>
          </cell>
          <cell r="C1693">
            <v>14</v>
          </cell>
          <cell r="D1693">
            <v>74.02</v>
          </cell>
          <cell r="E1693">
            <v>7594</v>
          </cell>
          <cell r="F1693">
            <v>6723</v>
          </cell>
          <cell r="G1693">
            <v>6238</v>
          </cell>
        </row>
        <row r="1694">
          <cell r="A1694" t="str">
            <v>15ERI08COM</v>
          </cell>
          <cell r="B1694" t="str">
            <v>ERI08COM</v>
          </cell>
          <cell r="C1694">
            <v>15</v>
          </cell>
          <cell r="D1694">
            <v>73.56</v>
          </cell>
          <cell r="E1694">
            <v>7616</v>
          </cell>
          <cell r="F1694">
            <v>6739</v>
          </cell>
          <cell r="G1694">
            <v>6246</v>
          </cell>
        </row>
        <row r="1695">
          <cell r="A1695" t="str">
            <v>16ERI08COM</v>
          </cell>
          <cell r="B1695" t="str">
            <v>ERI08COM</v>
          </cell>
          <cell r="C1695">
            <v>16</v>
          </cell>
          <cell r="D1695">
            <v>73.09</v>
          </cell>
          <cell r="E1695">
            <v>7639</v>
          </cell>
          <cell r="F1695">
            <v>6757</v>
          </cell>
          <cell r="G1695">
            <v>6255</v>
          </cell>
        </row>
        <row r="1696">
          <cell r="A1696" t="str">
            <v>17ERI08COM</v>
          </cell>
          <cell r="B1696" t="str">
            <v>ERI08COM</v>
          </cell>
          <cell r="C1696">
            <v>17</v>
          </cell>
          <cell r="D1696">
            <v>72.62</v>
          </cell>
          <cell r="E1696">
            <v>7662</v>
          </cell>
          <cell r="F1696">
            <v>6774</v>
          </cell>
          <cell r="G1696">
            <v>6265</v>
          </cell>
        </row>
        <row r="1697">
          <cell r="A1697" t="str">
            <v>18ERI08COM</v>
          </cell>
          <cell r="B1697" t="str">
            <v>ERI08COM</v>
          </cell>
          <cell r="C1697">
            <v>18</v>
          </cell>
          <cell r="D1697">
            <v>72.14</v>
          </cell>
          <cell r="E1697">
            <v>7686</v>
          </cell>
          <cell r="F1697">
            <v>6792</v>
          </cell>
          <cell r="G1697">
            <v>6275</v>
          </cell>
        </row>
        <row r="1698">
          <cell r="A1698" t="str">
            <v>19ERI08COM</v>
          </cell>
          <cell r="B1698" t="str">
            <v>ERI08COM</v>
          </cell>
          <cell r="C1698">
            <v>19</v>
          </cell>
          <cell r="D1698">
            <v>71.650000000000006</v>
          </cell>
          <cell r="E1698">
            <v>7711</v>
          </cell>
          <cell r="F1698">
            <v>6811</v>
          </cell>
          <cell r="G1698">
            <v>6286</v>
          </cell>
        </row>
        <row r="1699">
          <cell r="A1699" t="str">
            <v>20ERI08COM</v>
          </cell>
          <cell r="B1699" t="str">
            <v>ERI08COM</v>
          </cell>
          <cell r="C1699">
            <v>20</v>
          </cell>
          <cell r="D1699">
            <v>71.16</v>
          </cell>
          <cell r="E1699">
            <v>7736</v>
          </cell>
          <cell r="F1699">
            <v>6830</v>
          </cell>
          <cell r="G1699">
            <v>6297</v>
          </cell>
        </row>
        <row r="1700">
          <cell r="A1700" t="str">
            <v>21ERI08COM</v>
          </cell>
          <cell r="B1700" t="str">
            <v>ERI08COM</v>
          </cell>
          <cell r="C1700">
            <v>21</v>
          </cell>
          <cell r="D1700">
            <v>70.67</v>
          </cell>
          <cell r="E1700">
            <v>7762</v>
          </cell>
          <cell r="F1700">
            <v>6849</v>
          </cell>
          <cell r="G1700">
            <v>6308</v>
          </cell>
        </row>
        <row r="1701">
          <cell r="A1701" t="str">
            <v>22ERI08COM</v>
          </cell>
          <cell r="B1701" t="str">
            <v>ERI08COM</v>
          </cell>
          <cell r="C1701">
            <v>22</v>
          </cell>
          <cell r="D1701">
            <v>70.17</v>
          </cell>
          <cell r="E1701">
            <v>7788</v>
          </cell>
          <cell r="F1701">
            <v>6869</v>
          </cell>
          <cell r="G1701">
            <v>6321</v>
          </cell>
        </row>
        <row r="1702">
          <cell r="A1702" t="str">
            <v>23ERI08COM</v>
          </cell>
          <cell r="B1702" t="str">
            <v>ERI08COM</v>
          </cell>
          <cell r="C1702">
            <v>23</v>
          </cell>
          <cell r="D1702">
            <v>69.67</v>
          </cell>
          <cell r="E1702">
            <v>7815</v>
          </cell>
          <cell r="F1702">
            <v>6889</v>
          </cell>
          <cell r="G1702">
            <v>6333</v>
          </cell>
        </row>
        <row r="1703">
          <cell r="A1703" t="str">
            <v>24ERI08COM</v>
          </cell>
          <cell r="B1703" t="str">
            <v>ERI08COM</v>
          </cell>
          <cell r="C1703">
            <v>24</v>
          </cell>
          <cell r="D1703">
            <v>69.180000000000007</v>
          </cell>
          <cell r="E1703">
            <v>7842</v>
          </cell>
          <cell r="F1703">
            <v>6910</v>
          </cell>
          <cell r="G1703">
            <v>6346</v>
          </cell>
        </row>
        <row r="1704">
          <cell r="A1704" t="str">
            <v>25ERI08COM</v>
          </cell>
          <cell r="B1704" t="str">
            <v>ERI08COM</v>
          </cell>
          <cell r="C1704">
            <v>25</v>
          </cell>
          <cell r="D1704">
            <v>68.680000000000007</v>
          </cell>
          <cell r="E1704">
            <v>7870</v>
          </cell>
          <cell r="F1704">
            <v>6931</v>
          </cell>
          <cell r="G1704">
            <v>6360</v>
          </cell>
        </row>
        <row r="1705">
          <cell r="A1705" t="str">
            <v>26ERI08COM</v>
          </cell>
          <cell r="B1705" t="str">
            <v>ERI08COM</v>
          </cell>
          <cell r="C1705">
            <v>26</v>
          </cell>
          <cell r="D1705">
            <v>68.2</v>
          </cell>
          <cell r="E1705">
            <v>7899</v>
          </cell>
          <cell r="F1705">
            <v>6951</v>
          </cell>
          <cell r="G1705">
            <v>6374</v>
          </cell>
        </row>
        <row r="1706">
          <cell r="A1706" t="str">
            <v>27ERI08COM</v>
          </cell>
          <cell r="B1706" t="str">
            <v>ERI08COM</v>
          </cell>
          <cell r="C1706">
            <v>27</v>
          </cell>
          <cell r="D1706">
            <v>67.680000000000007</v>
          </cell>
          <cell r="E1706">
            <v>7928</v>
          </cell>
          <cell r="F1706">
            <v>6974</v>
          </cell>
          <cell r="G1706">
            <v>6389</v>
          </cell>
        </row>
        <row r="1707">
          <cell r="A1707" t="str">
            <v>28ERI08COM</v>
          </cell>
          <cell r="B1707" t="str">
            <v>ERI08COM</v>
          </cell>
          <cell r="C1707">
            <v>28</v>
          </cell>
          <cell r="D1707">
            <v>67.19</v>
          </cell>
          <cell r="E1707">
            <v>7957</v>
          </cell>
          <cell r="F1707">
            <v>6996</v>
          </cell>
          <cell r="G1707">
            <v>6403</v>
          </cell>
        </row>
        <row r="1708">
          <cell r="A1708" t="str">
            <v>29ERI08COM</v>
          </cell>
          <cell r="B1708" t="str">
            <v>ERI08COM</v>
          </cell>
          <cell r="C1708">
            <v>29</v>
          </cell>
          <cell r="D1708">
            <v>66.69</v>
          </cell>
          <cell r="E1708">
            <v>7987</v>
          </cell>
          <cell r="F1708">
            <v>7018</v>
          </cell>
          <cell r="G1708">
            <v>6419</v>
          </cell>
        </row>
        <row r="1709">
          <cell r="A1709" t="str">
            <v>30ERI08COM</v>
          </cell>
          <cell r="B1709" t="str">
            <v>ERI08COM</v>
          </cell>
          <cell r="C1709">
            <v>30</v>
          </cell>
          <cell r="D1709">
            <v>66.2</v>
          </cell>
          <cell r="E1709">
            <v>8018</v>
          </cell>
          <cell r="F1709">
            <v>7041</v>
          </cell>
          <cell r="G1709">
            <v>6435</v>
          </cell>
        </row>
        <row r="1710">
          <cell r="A1710" t="str">
            <v>31ERI08COM</v>
          </cell>
          <cell r="B1710" t="str">
            <v>ERI08COM</v>
          </cell>
          <cell r="C1710">
            <v>31</v>
          </cell>
          <cell r="D1710">
            <v>65.709999999999994</v>
          </cell>
          <cell r="E1710">
            <v>8049</v>
          </cell>
          <cell r="F1710">
            <v>7064</v>
          </cell>
          <cell r="G1710">
            <v>6451</v>
          </cell>
        </row>
        <row r="1711">
          <cell r="A1711" t="str">
            <v>32ERI08COM</v>
          </cell>
          <cell r="B1711" t="str">
            <v>ERI08COM</v>
          </cell>
          <cell r="C1711">
            <v>32</v>
          </cell>
          <cell r="D1711">
            <v>65.22</v>
          </cell>
          <cell r="E1711">
            <v>8080</v>
          </cell>
          <cell r="F1711">
            <v>7087</v>
          </cell>
          <cell r="G1711">
            <v>6468</v>
          </cell>
        </row>
        <row r="1712">
          <cell r="A1712" t="str">
            <v>33ERI08COM</v>
          </cell>
          <cell r="B1712" t="str">
            <v>ERI08COM</v>
          </cell>
          <cell r="C1712">
            <v>33</v>
          </cell>
          <cell r="D1712">
            <v>64.72</v>
          </cell>
          <cell r="E1712">
            <v>8112</v>
          </cell>
          <cell r="F1712">
            <v>7111</v>
          </cell>
          <cell r="G1712">
            <v>6485</v>
          </cell>
        </row>
        <row r="1713">
          <cell r="A1713" t="str">
            <v>34ERI08COM</v>
          </cell>
          <cell r="B1713" t="str">
            <v>ERI08COM</v>
          </cell>
          <cell r="C1713">
            <v>34</v>
          </cell>
          <cell r="D1713">
            <v>64.23</v>
          </cell>
          <cell r="E1713">
            <v>8145</v>
          </cell>
          <cell r="F1713">
            <v>7135</v>
          </cell>
          <cell r="G1713">
            <v>6502</v>
          </cell>
        </row>
        <row r="1714">
          <cell r="A1714" t="str">
            <v>35ERI08COM</v>
          </cell>
          <cell r="B1714" t="str">
            <v>ERI08COM</v>
          </cell>
          <cell r="C1714">
            <v>35</v>
          </cell>
          <cell r="D1714">
            <v>63.74</v>
          </cell>
          <cell r="E1714">
            <v>8178</v>
          </cell>
          <cell r="F1714">
            <v>7160</v>
          </cell>
          <cell r="G1714">
            <v>6520</v>
          </cell>
        </row>
        <row r="1715">
          <cell r="A1715" t="str">
            <v>36ERI08COM</v>
          </cell>
          <cell r="B1715" t="str">
            <v>ERI08COM</v>
          </cell>
          <cell r="C1715">
            <v>36</v>
          </cell>
          <cell r="D1715">
            <v>63.25</v>
          </cell>
          <cell r="E1715">
            <v>8211</v>
          </cell>
          <cell r="F1715">
            <v>7185</v>
          </cell>
          <cell r="G1715">
            <v>6539</v>
          </cell>
        </row>
        <row r="1716">
          <cell r="A1716" t="str">
            <v>37ERI08COM</v>
          </cell>
          <cell r="B1716" t="str">
            <v>ERI08COM</v>
          </cell>
          <cell r="C1716">
            <v>37</v>
          </cell>
          <cell r="D1716">
            <v>62.76</v>
          </cell>
          <cell r="E1716">
            <v>8246</v>
          </cell>
          <cell r="F1716">
            <v>7210</v>
          </cell>
          <cell r="G1716">
            <v>6558</v>
          </cell>
        </row>
        <row r="1717">
          <cell r="A1717" t="str">
            <v>38ERI08COM</v>
          </cell>
          <cell r="B1717" t="str">
            <v>ERI08COM</v>
          </cell>
          <cell r="C1717">
            <v>38</v>
          </cell>
          <cell r="D1717">
            <v>62.27</v>
          </cell>
          <cell r="E1717">
            <v>8281</v>
          </cell>
          <cell r="F1717">
            <v>7236</v>
          </cell>
          <cell r="G1717">
            <v>6577</v>
          </cell>
        </row>
        <row r="1718">
          <cell r="A1718" t="str">
            <v>39ERI08COM</v>
          </cell>
          <cell r="B1718" t="str">
            <v>ERI08COM</v>
          </cell>
          <cell r="C1718">
            <v>39</v>
          </cell>
          <cell r="D1718">
            <v>61.77</v>
          </cell>
          <cell r="E1718">
            <v>8316</v>
          </cell>
          <cell r="F1718">
            <v>7263</v>
          </cell>
          <cell r="G1718">
            <v>6597</v>
          </cell>
        </row>
        <row r="1719">
          <cell r="A1719" t="str">
            <v>40ERI08COM</v>
          </cell>
          <cell r="B1719" t="str">
            <v>ERI08COM</v>
          </cell>
          <cell r="C1719">
            <v>40</v>
          </cell>
          <cell r="D1719">
            <v>61.28</v>
          </cell>
          <cell r="E1719">
            <v>8353</v>
          </cell>
          <cell r="F1719">
            <v>7290</v>
          </cell>
          <cell r="G1719">
            <v>6618</v>
          </cell>
        </row>
        <row r="1720">
          <cell r="A1720" t="str">
            <v>41ERI08COM</v>
          </cell>
          <cell r="B1720" t="str">
            <v>ERI08COM</v>
          </cell>
          <cell r="C1720">
            <v>41</v>
          </cell>
          <cell r="D1720">
            <v>60.78</v>
          </cell>
          <cell r="E1720">
            <v>8390</v>
          </cell>
          <cell r="F1720">
            <v>7317</v>
          </cell>
          <cell r="G1720">
            <v>6639</v>
          </cell>
        </row>
        <row r="1721">
          <cell r="A1721" t="str">
            <v>42ERI08COM</v>
          </cell>
          <cell r="B1721" t="str">
            <v>ERI08COM</v>
          </cell>
          <cell r="C1721">
            <v>42</v>
          </cell>
          <cell r="D1721">
            <v>60.28</v>
          </cell>
          <cell r="E1721">
            <v>8428</v>
          </cell>
          <cell r="F1721">
            <v>7345</v>
          </cell>
          <cell r="G1721">
            <v>6661</v>
          </cell>
        </row>
        <row r="1722">
          <cell r="A1722" t="str">
            <v>43ERI08COM</v>
          </cell>
          <cell r="B1722" t="str">
            <v>ERI08COM</v>
          </cell>
          <cell r="C1722">
            <v>43</v>
          </cell>
          <cell r="D1722">
            <v>59.77</v>
          </cell>
          <cell r="E1722">
            <v>8467</v>
          </cell>
          <cell r="F1722">
            <v>7374</v>
          </cell>
          <cell r="G1722">
            <v>6683</v>
          </cell>
        </row>
        <row r="1723">
          <cell r="A1723" t="str">
            <v>44ERI08COM</v>
          </cell>
          <cell r="B1723" t="str">
            <v>ERI08COM</v>
          </cell>
          <cell r="C1723">
            <v>44</v>
          </cell>
          <cell r="D1723">
            <v>59.26</v>
          </cell>
          <cell r="E1723">
            <v>8507</v>
          </cell>
          <cell r="F1723">
            <v>7404</v>
          </cell>
          <cell r="G1723">
            <v>6707</v>
          </cell>
        </row>
        <row r="1724">
          <cell r="A1724" t="str">
            <v>45ERI08COM</v>
          </cell>
          <cell r="B1724" t="str">
            <v>ERI08COM</v>
          </cell>
          <cell r="C1724">
            <v>45</v>
          </cell>
          <cell r="D1724">
            <v>58.74</v>
          </cell>
          <cell r="E1724">
            <v>8547</v>
          </cell>
          <cell r="F1724">
            <v>7434</v>
          </cell>
          <cell r="G1724">
            <v>6730</v>
          </cell>
        </row>
        <row r="1725">
          <cell r="A1725" t="str">
            <v>5ERI09COM</v>
          </cell>
          <cell r="B1725" t="str">
            <v>ERI09COM</v>
          </cell>
          <cell r="C1725">
            <v>5</v>
          </cell>
          <cell r="D1725">
            <v>77.319999999999993</v>
          </cell>
          <cell r="E1725">
            <v>7437</v>
          </cell>
          <cell r="F1725">
            <v>6601</v>
          </cell>
          <cell r="G1725">
            <v>6198</v>
          </cell>
        </row>
        <row r="1726">
          <cell r="A1726" t="str">
            <v>6ERI09COM</v>
          </cell>
          <cell r="B1726" t="str">
            <v>ERI09COM</v>
          </cell>
          <cell r="C1726">
            <v>6</v>
          </cell>
          <cell r="D1726">
            <v>77.06</v>
          </cell>
          <cell r="E1726">
            <v>7450</v>
          </cell>
          <cell r="F1726">
            <v>6612</v>
          </cell>
          <cell r="G1726">
            <v>6199</v>
          </cell>
        </row>
        <row r="1727">
          <cell r="A1727" t="str">
            <v>7ERI09COM</v>
          </cell>
          <cell r="B1727" t="str">
            <v>ERI09COM</v>
          </cell>
          <cell r="C1727">
            <v>7</v>
          </cell>
          <cell r="D1727">
            <v>76.760000000000005</v>
          </cell>
          <cell r="E1727">
            <v>7465</v>
          </cell>
          <cell r="F1727">
            <v>6623</v>
          </cell>
          <cell r="G1727">
            <v>6201</v>
          </cell>
        </row>
        <row r="1728">
          <cell r="A1728" t="str">
            <v>8ERI09COM</v>
          </cell>
          <cell r="B1728" t="str">
            <v>ERI09COM</v>
          </cell>
          <cell r="C1728">
            <v>8</v>
          </cell>
          <cell r="D1728">
            <v>76.430000000000007</v>
          </cell>
          <cell r="E1728">
            <v>7480</v>
          </cell>
          <cell r="F1728">
            <v>6635</v>
          </cell>
          <cell r="G1728">
            <v>6204</v>
          </cell>
        </row>
        <row r="1729">
          <cell r="A1729" t="str">
            <v>9ERI09COM</v>
          </cell>
          <cell r="B1729" t="str">
            <v>ERI09COM</v>
          </cell>
          <cell r="C1729">
            <v>9</v>
          </cell>
          <cell r="D1729">
            <v>76.08</v>
          </cell>
          <cell r="E1729">
            <v>7497</v>
          </cell>
          <cell r="F1729">
            <v>6648</v>
          </cell>
          <cell r="G1729">
            <v>6208</v>
          </cell>
        </row>
        <row r="1730">
          <cell r="A1730" t="str">
            <v>10ERI09COM</v>
          </cell>
          <cell r="B1730" t="str">
            <v>ERI09COM</v>
          </cell>
          <cell r="C1730">
            <v>10</v>
          </cell>
          <cell r="D1730">
            <v>75.7</v>
          </cell>
          <cell r="E1730">
            <v>7515</v>
          </cell>
          <cell r="F1730">
            <v>6662</v>
          </cell>
          <cell r="G1730">
            <v>6212</v>
          </cell>
        </row>
        <row r="1731">
          <cell r="A1731" t="str">
            <v>11ERI09COM</v>
          </cell>
          <cell r="B1731" t="str">
            <v>ERI09COM</v>
          </cell>
          <cell r="C1731">
            <v>11</v>
          </cell>
          <cell r="D1731">
            <v>75.31</v>
          </cell>
          <cell r="E1731">
            <v>7533</v>
          </cell>
          <cell r="F1731">
            <v>6676</v>
          </cell>
          <cell r="G1731">
            <v>6218</v>
          </cell>
        </row>
        <row r="1732">
          <cell r="A1732" t="str">
            <v>12ERI09COM</v>
          </cell>
          <cell r="B1732" t="str">
            <v>ERI09COM</v>
          </cell>
          <cell r="C1732">
            <v>12</v>
          </cell>
          <cell r="D1732">
            <v>74.89</v>
          </cell>
          <cell r="E1732">
            <v>7553</v>
          </cell>
          <cell r="F1732">
            <v>6691</v>
          </cell>
          <cell r="G1732">
            <v>6224</v>
          </cell>
        </row>
        <row r="1733">
          <cell r="A1733" t="str">
            <v>13ERI09COM</v>
          </cell>
          <cell r="B1733" t="str">
            <v>ERI09COM</v>
          </cell>
          <cell r="C1733">
            <v>13</v>
          </cell>
          <cell r="D1733">
            <v>74.459999999999994</v>
          </cell>
          <cell r="E1733">
            <v>7573</v>
          </cell>
          <cell r="F1733">
            <v>6707</v>
          </cell>
          <cell r="G1733">
            <v>6231</v>
          </cell>
        </row>
        <row r="1734">
          <cell r="A1734" t="str">
            <v>14ERI09COM</v>
          </cell>
          <cell r="B1734" t="str">
            <v>ERI09COM</v>
          </cell>
          <cell r="C1734">
            <v>14</v>
          </cell>
          <cell r="D1734">
            <v>74.02</v>
          </cell>
          <cell r="E1734">
            <v>7594</v>
          </cell>
          <cell r="F1734">
            <v>6723</v>
          </cell>
          <cell r="G1734">
            <v>6238</v>
          </cell>
        </row>
        <row r="1735">
          <cell r="A1735" t="str">
            <v>15ERI09COM</v>
          </cell>
          <cell r="B1735" t="str">
            <v>ERI09COM</v>
          </cell>
          <cell r="C1735">
            <v>15</v>
          </cell>
          <cell r="D1735">
            <v>73.56</v>
          </cell>
          <cell r="E1735">
            <v>7616</v>
          </cell>
          <cell r="F1735">
            <v>6739</v>
          </cell>
          <cell r="G1735">
            <v>6246</v>
          </cell>
        </row>
        <row r="1736">
          <cell r="A1736" t="str">
            <v>16ERI09COM</v>
          </cell>
          <cell r="B1736" t="str">
            <v>ERI09COM</v>
          </cell>
          <cell r="C1736">
            <v>16</v>
          </cell>
          <cell r="D1736">
            <v>73.09</v>
          </cell>
          <cell r="E1736">
            <v>7639</v>
          </cell>
          <cell r="F1736">
            <v>6757</v>
          </cell>
          <cell r="G1736">
            <v>6255</v>
          </cell>
        </row>
        <row r="1737">
          <cell r="A1737" t="str">
            <v>17ERI09COM</v>
          </cell>
          <cell r="B1737" t="str">
            <v>ERI09COM</v>
          </cell>
          <cell r="C1737">
            <v>17</v>
          </cell>
          <cell r="D1737">
            <v>72.62</v>
          </cell>
          <cell r="E1737">
            <v>7662</v>
          </cell>
          <cell r="F1737">
            <v>6774</v>
          </cell>
          <cell r="G1737">
            <v>6265</v>
          </cell>
        </row>
        <row r="1738">
          <cell r="A1738" t="str">
            <v>18ERI09COM</v>
          </cell>
          <cell r="B1738" t="str">
            <v>ERI09COM</v>
          </cell>
          <cell r="C1738">
            <v>18</v>
          </cell>
          <cell r="D1738">
            <v>72.14</v>
          </cell>
          <cell r="E1738">
            <v>7686</v>
          </cell>
          <cell r="F1738">
            <v>6792</v>
          </cell>
          <cell r="G1738">
            <v>6275</v>
          </cell>
        </row>
        <row r="1739">
          <cell r="A1739" t="str">
            <v>19ERI09COM</v>
          </cell>
          <cell r="B1739" t="str">
            <v>ERI09COM</v>
          </cell>
          <cell r="C1739">
            <v>19</v>
          </cell>
          <cell r="D1739">
            <v>71.650000000000006</v>
          </cell>
          <cell r="E1739">
            <v>7711</v>
          </cell>
          <cell r="F1739">
            <v>6811</v>
          </cell>
          <cell r="G1739">
            <v>6286</v>
          </cell>
        </row>
        <row r="1740">
          <cell r="A1740" t="str">
            <v>20ERI09COM</v>
          </cell>
          <cell r="B1740" t="str">
            <v>ERI09COM</v>
          </cell>
          <cell r="C1740">
            <v>20</v>
          </cell>
          <cell r="D1740">
            <v>71.16</v>
          </cell>
          <cell r="E1740">
            <v>7736</v>
          </cell>
          <cell r="F1740">
            <v>6830</v>
          </cell>
          <cell r="G1740">
            <v>6297</v>
          </cell>
        </row>
        <row r="1741">
          <cell r="A1741" t="str">
            <v>21ERI09COM</v>
          </cell>
          <cell r="B1741" t="str">
            <v>ERI09COM</v>
          </cell>
          <cell r="C1741">
            <v>21</v>
          </cell>
          <cell r="D1741">
            <v>70.67</v>
          </cell>
          <cell r="E1741">
            <v>7762</v>
          </cell>
          <cell r="F1741">
            <v>6849</v>
          </cell>
          <cell r="G1741">
            <v>6308</v>
          </cell>
        </row>
        <row r="1742">
          <cell r="A1742" t="str">
            <v>22ERI09COM</v>
          </cell>
          <cell r="B1742" t="str">
            <v>ERI09COM</v>
          </cell>
          <cell r="C1742">
            <v>22</v>
          </cell>
          <cell r="D1742">
            <v>70.17</v>
          </cell>
          <cell r="E1742">
            <v>7788</v>
          </cell>
          <cell r="F1742">
            <v>6869</v>
          </cell>
          <cell r="G1742">
            <v>6321</v>
          </cell>
        </row>
        <row r="1743">
          <cell r="A1743" t="str">
            <v>23ERI09COM</v>
          </cell>
          <cell r="B1743" t="str">
            <v>ERI09COM</v>
          </cell>
          <cell r="C1743">
            <v>23</v>
          </cell>
          <cell r="D1743">
            <v>69.67</v>
          </cell>
          <cell r="E1743">
            <v>7815</v>
          </cell>
          <cell r="F1743">
            <v>6889</v>
          </cell>
          <cell r="G1743">
            <v>6333</v>
          </cell>
        </row>
        <row r="1744">
          <cell r="A1744" t="str">
            <v>24ERI09COM</v>
          </cell>
          <cell r="B1744" t="str">
            <v>ERI09COM</v>
          </cell>
          <cell r="C1744">
            <v>24</v>
          </cell>
          <cell r="D1744">
            <v>69.180000000000007</v>
          </cell>
          <cell r="E1744">
            <v>7842</v>
          </cell>
          <cell r="F1744">
            <v>6910</v>
          </cell>
          <cell r="G1744">
            <v>6346</v>
          </cell>
        </row>
        <row r="1745">
          <cell r="A1745" t="str">
            <v>25ERI09COM</v>
          </cell>
          <cell r="B1745" t="str">
            <v>ERI09COM</v>
          </cell>
          <cell r="C1745">
            <v>25</v>
          </cell>
          <cell r="D1745">
            <v>68.680000000000007</v>
          </cell>
          <cell r="E1745">
            <v>7870</v>
          </cell>
          <cell r="F1745">
            <v>6931</v>
          </cell>
          <cell r="G1745">
            <v>6360</v>
          </cell>
        </row>
        <row r="1746">
          <cell r="A1746" t="str">
            <v>26ERI09COM</v>
          </cell>
          <cell r="B1746" t="str">
            <v>ERI09COM</v>
          </cell>
          <cell r="C1746">
            <v>26</v>
          </cell>
          <cell r="D1746">
            <v>68.2</v>
          </cell>
          <cell r="E1746">
            <v>7899</v>
          </cell>
          <cell r="F1746">
            <v>6951</v>
          </cell>
          <cell r="G1746">
            <v>6374</v>
          </cell>
        </row>
        <row r="1747">
          <cell r="A1747" t="str">
            <v>27ERI09COM</v>
          </cell>
          <cell r="B1747" t="str">
            <v>ERI09COM</v>
          </cell>
          <cell r="C1747">
            <v>27</v>
          </cell>
          <cell r="D1747">
            <v>67.680000000000007</v>
          </cell>
          <cell r="E1747">
            <v>7928</v>
          </cell>
          <cell r="F1747">
            <v>6974</v>
          </cell>
          <cell r="G1747">
            <v>6389</v>
          </cell>
        </row>
        <row r="1748">
          <cell r="A1748" t="str">
            <v>28ERI09COM</v>
          </cell>
          <cell r="B1748" t="str">
            <v>ERI09COM</v>
          </cell>
          <cell r="C1748">
            <v>28</v>
          </cell>
          <cell r="D1748">
            <v>67.19</v>
          </cell>
          <cell r="E1748">
            <v>7957</v>
          </cell>
          <cell r="F1748">
            <v>6996</v>
          </cell>
          <cell r="G1748">
            <v>6403</v>
          </cell>
        </row>
        <row r="1749">
          <cell r="A1749" t="str">
            <v>29ERI09COM</v>
          </cell>
          <cell r="B1749" t="str">
            <v>ERI09COM</v>
          </cell>
          <cell r="C1749">
            <v>29</v>
          </cell>
          <cell r="D1749">
            <v>66.69</v>
          </cell>
          <cell r="E1749">
            <v>7987</v>
          </cell>
          <cell r="F1749">
            <v>7018</v>
          </cell>
          <cell r="G1749">
            <v>6419</v>
          </cell>
        </row>
        <row r="1750">
          <cell r="A1750" t="str">
            <v>30ERI09COM</v>
          </cell>
          <cell r="B1750" t="str">
            <v>ERI09COM</v>
          </cell>
          <cell r="C1750">
            <v>30</v>
          </cell>
          <cell r="D1750">
            <v>66.2</v>
          </cell>
          <cell r="E1750">
            <v>8018</v>
          </cell>
          <cell r="F1750">
            <v>7041</v>
          </cell>
          <cell r="G1750">
            <v>6435</v>
          </cell>
        </row>
        <row r="1751">
          <cell r="A1751" t="str">
            <v>31ERI09COM</v>
          </cell>
          <cell r="B1751" t="str">
            <v>ERI09COM</v>
          </cell>
          <cell r="C1751">
            <v>31</v>
          </cell>
          <cell r="D1751">
            <v>65.709999999999994</v>
          </cell>
          <cell r="E1751">
            <v>8049</v>
          </cell>
          <cell r="F1751">
            <v>7064</v>
          </cell>
          <cell r="G1751">
            <v>6451</v>
          </cell>
        </row>
        <row r="1752">
          <cell r="A1752" t="str">
            <v>32ERI09COM</v>
          </cell>
          <cell r="B1752" t="str">
            <v>ERI09COM</v>
          </cell>
          <cell r="C1752">
            <v>32</v>
          </cell>
          <cell r="D1752">
            <v>65.22</v>
          </cell>
          <cell r="E1752">
            <v>8080</v>
          </cell>
          <cell r="F1752">
            <v>7087</v>
          </cell>
          <cell r="G1752">
            <v>6468</v>
          </cell>
        </row>
        <row r="1753">
          <cell r="A1753" t="str">
            <v>33ERI09COM</v>
          </cell>
          <cell r="B1753" t="str">
            <v>ERI09COM</v>
          </cell>
          <cell r="C1753">
            <v>33</v>
          </cell>
          <cell r="D1753">
            <v>64.72</v>
          </cell>
          <cell r="E1753">
            <v>8112</v>
          </cell>
          <cell r="F1753">
            <v>7111</v>
          </cell>
          <cell r="G1753">
            <v>6485</v>
          </cell>
        </row>
        <row r="1754">
          <cell r="A1754" t="str">
            <v>34ERI09COM</v>
          </cell>
          <cell r="B1754" t="str">
            <v>ERI09COM</v>
          </cell>
          <cell r="C1754">
            <v>34</v>
          </cell>
          <cell r="D1754">
            <v>64.23</v>
          </cell>
          <cell r="E1754">
            <v>8145</v>
          </cell>
          <cell r="F1754">
            <v>7135</v>
          </cell>
          <cell r="G1754">
            <v>6502</v>
          </cell>
        </row>
        <row r="1755">
          <cell r="A1755" t="str">
            <v>35ERI09COM</v>
          </cell>
          <cell r="B1755" t="str">
            <v>ERI09COM</v>
          </cell>
          <cell r="C1755">
            <v>35</v>
          </cell>
          <cell r="D1755">
            <v>63.74</v>
          </cell>
          <cell r="E1755">
            <v>8178</v>
          </cell>
          <cell r="F1755">
            <v>7160</v>
          </cell>
          <cell r="G1755">
            <v>6520</v>
          </cell>
        </row>
        <row r="1756">
          <cell r="A1756" t="str">
            <v>36ERI09COM</v>
          </cell>
          <cell r="B1756" t="str">
            <v>ERI09COM</v>
          </cell>
          <cell r="C1756">
            <v>36</v>
          </cell>
          <cell r="D1756">
            <v>63.25</v>
          </cell>
          <cell r="E1756">
            <v>8211</v>
          </cell>
          <cell r="F1756">
            <v>7185</v>
          </cell>
          <cell r="G1756">
            <v>6539</v>
          </cell>
        </row>
        <row r="1757">
          <cell r="A1757" t="str">
            <v>37ERI09COM</v>
          </cell>
          <cell r="B1757" t="str">
            <v>ERI09COM</v>
          </cell>
          <cell r="C1757">
            <v>37</v>
          </cell>
          <cell r="D1757">
            <v>62.76</v>
          </cell>
          <cell r="E1757">
            <v>8246</v>
          </cell>
          <cell r="F1757">
            <v>7210</v>
          </cell>
          <cell r="G1757">
            <v>6558</v>
          </cell>
        </row>
        <row r="1758">
          <cell r="A1758" t="str">
            <v>38ERI09COM</v>
          </cell>
          <cell r="B1758" t="str">
            <v>ERI09COM</v>
          </cell>
          <cell r="C1758">
            <v>38</v>
          </cell>
          <cell r="D1758">
            <v>62.27</v>
          </cell>
          <cell r="E1758">
            <v>8281</v>
          </cell>
          <cell r="F1758">
            <v>7236</v>
          </cell>
          <cell r="G1758">
            <v>6577</v>
          </cell>
        </row>
        <row r="1759">
          <cell r="A1759" t="str">
            <v>39ERI09COM</v>
          </cell>
          <cell r="B1759" t="str">
            <v>ERI09COM</v>
          </cell>
          <cell r="C1759">
            <v>39</v>
          </cell>
          <cell r="D1759">
            <v>61.77</v>
          </cell>
          <cell r="E1759">
            <v>8316</v>
          </cell>
          <cell r="F1759">
            <v>7263</v>
          </cell>
          <cell r="G1759">
            <v>6597</v>
          </cell>
        </row>
        <row r="1760">
          <cell r="A1760" t="str">
            <v>40ERI09COM</v>
          </cell>
          <cell r="B1760" t="str">
            <v>ERI09COM</v>
          </cell>
          <cell r="C1760">
            <v>40</v>
          </cell>
          <cell r="D1760">
            <v>61.28</v>
          </cell>
          <cell r="E1760">
            <v>8353</v>
          </cell>
          <cell r="F1760">
            <v>7290</v>
          </cell>
          <cell r="G1760">
            <v>6618</v>
          </cell>
        </row>
        <row r="1761">
          <cell r="A1761" t="str">
            <v>41ERI09COM</v>
          </cell>
          <cell r="B1761" t="str">
            <v>ERI09COM</v>
          </cell>
          <cell r="C1761">
            <v>41</v>
          </cell>
          <cell r="D1761">
            <v>60.78</v>
          </cell>
          <cell r="E1761">
            <v>8390</v>
          </cell>
          <cell r="F1761">
            <v>7317</v>
          </cell>
          <cell r="G1761">
            <v>6639</v>
          </cell>
        </row>
        <row r="1762">
          <cell r="A1762" t="str">
            <v>42ERI09COM</v>
          </cell>
          <cell r="B1762" t="str">
            <v>ERI09COM</v>
          </cell>
          <cell r="C1762">
            <v>42</v>
          </cell>
          <cell r="D1762">
            <v>60.28</v>
          </cell>
          <cell r="E1762">
            <v>8428</v>
          </cell>
          <cell r="F1762">
            <v>7345</v>
          </cell>
          <cell r="G1762">
            <v>6661</v>
          </cell>
        </row>
        <row r="1763">
          <cell r="A1763" t="str">
            <v>43ERI09COM</v>
          </cell>
          <cell r="B1763" t="str">
            <v>ERI09COM</v>
          </cell>
          <cell r="C1763">
            <v>43</v>
          </cell>
          <cell r="D1763">
            <v>59.77</v>
          </cell>
          <cell r="E1763">
            <v>8467</v>
          </cell>
          <cell r="F1763">
            <v>7374</v>
          </cell>
          <cell r="G1763">
            <v>6683</v>
          </cell>
        </row>
        <row r="1764">
          <cell r="A1764" t="str">
            <v>44ERI09COM</v>
          </cell>
          <cell r="B1764" t="str">
            <v>ERI09COM</v>
          </cell>
          <cell r="C1764">
            <v>44</v>
          </cell>
          <cell r="D1764">
            <v>59.26</v>
          </cell>
          <cell r="E1764">
            <v>8507</v>
          </cell>
          <cell r="F1764">
            <v>7404</v>
          </cell>
          <cell r="G1764">
            <v>6707</v>
          </cell>
        </row>
        <row r="1765">
          <cell r="A1765" t="str">
            <v>45ERI09COM</v>
          </cell>
          <cell r="B1765" t="str">
            <v>ERI09COM</v>
          </cell>
          <cell r="C1765">
            <v>45</v>
          </cell>
          <cell r="D1765">
            <v>58.74</v>
          </cell>
          <cell r="E1765">
            <v>8547</v>
          </cell>
          <cell r="F1765">
            <v>7434</v>
          </cell>
          <cell r="G1765">
            <v>6730</v>
          </cell>
        </row>
        <row r="1766">
          <cell r="A1766" t="str">
            <v>5ERI10COM</v>
          </cell>
          <cell r="B1766" t="str">
            <v>ERI10COM</v>
          </cell>
          <cell r="C1766">
            <v>5</v>
          </cell>
          <cell r="D1766">
            <v>77.319999999999993</v>
          </cell>
          <cell r="E1766">
            <v>7437</v>
          </cell>
          <cell r="F1766">
            <v>6601</v>
          </cell>
          <cell r="G1766">
            <v>6198</v>
          </cell>
        </row>
        <row r="1767">
          <cell r="A1767" t="str">
            <v>6ERI10COM</v>
          </cell>
          <cell r="B1767" t="str">
            <v>ERI10COM</v>
          </cell>
          <cell r="C1767">
            <v>6</v>
          </cell>
          <cell r="D1767">
            <v>77.06</v>
          </cell>
          <cell r="E1767">
            <v>7450</v>
          </cell>
          <cell r="F1767">
            <v>6612</v>
          </cell>
          <cell r="G1767">
            <v>6199</v>
          </cell>
        </row>
        <row r="1768">
          <cell r="A1768" t="str">
            <v>7ERI10COM</v>
          </cell>
          <cell r="B1768" t="str">
            <v>ERI10COM</v>
          </cell>
          <cell r="C1768">
            <v>7</v>
          </cell>
          <cell r="D1768">
            <v>76.760000000000005</v>
          </cell>
          <cell r="E1768">
            <v>7465</v>
          </cell>
          <cell r="F1768">
            <v>6623</v>
          </cell>
          <cell r="G1768">
            <v>6201</v>
          </cell>
        </row>
        <row r="1769">
          <cell r="A1769" t="str">
            <v>8ERI10COM</v>
          </cell>
          <cell r="B1769" t="str">
            <v>ERI10COM</v>
          </cell>
          <cell r="C1769">
            <v>8</v>
          </cell>
          <cell r="D1769">
            <v>76.430000000000007</v>
          </cell>
          <cell r="E1769">
            <v>7480</v>
          </cell>
          <cell r="F1769">
            <v>6635</v>
          </cell>
          <cell r="G1769">
            <v>6204</v>
          </cell>
        </row>
        <row r="1770">
          <cell r="A1770" t="str">
            <v>9ERI10COM</v>
          </cell>
          <cell r="B1770" t="str">
            <v>ERI10COM</v>
          </cell>
          <cell r="C1770">
            <v>9</v>
          </cell>
          <cell r="D1770">
            <v>76.08</v>
          </cell>
          <cell r="E1770">
            <v>7497</v>
          </cell>
          <cell r="F1770">
            <v>6648</v>
          </cell>
          <cell r="G1770">
            <v>6208</v>
          </cell>
        </row>
        <row r="1771">
          <cell r="A1771" t="str">
            <v>10ERI10COM</v>
          </cell>
          <cell r="B1771" t="str">
            <v>ERI10COM</v>
          </cell>
          <cell r="C1771">
            <v>10</v>
          </cell>
          <cell r="D1771">
            <v>75.7</v>
          </cell>
          <cell r="E1771">
            <v>7515</v>
          </cell>
          <cell r="F1771">
            <v>6662</v>
          </cell>
          <cell r="G1771">
            <v>6212</v>
          </cell>
        </row>
        <row r="1772">
          <cell r="A1772" t="str">
            <v>11ERI10COM</v>
          </cell>
          <cell r="B1772" t="str">
            <v>ERI10COM</v>
          </cell>
          <cell r="C1772">
            <v>11</v>
          </cell>
          <cell r="D1772">
            <v>75.31</v>
          </cell>
          <cell r="E1772">
            <v>7533</v>
          </cell>
          <cell r="F1772">
            <v>6676</v>
          </cell>
          <cell r="G1772">
            <v>6218</v>
          </cell>
        </row>
        <row r="1773">
          <cell r="A1773" t="str">
            <v>12ERI10COM</v>
          </cell>
          <cell r="B1773" t="str">
            <v>ERI10COM</v>
          </cell>
          <cell r="C1773">
            <v>12</v>
          </cell>
          <cell r="D1773">
            <v>74.89</v>
          </cell>
          <cell r="E1773">
            <v>7553</v>
          </cell>
          <cell r="F1773">
            <v>6691</v>
          </cell>
          <cell r="G1773">
            <v>6224</v>
          </cell>
        </row>
        <row r="1774">
          <cell r="A1774" t="str">
            <v>13ERI10COM</v>
          </cell>
          <cell r="B1774" t="str">
            <v>ERI10COM</v>
          </cell>
          <cell r="C1774">
            <v>13</v>
          </cell>
          <cell r="D1774">
            <v>74.459999999999994</v>
          </cell>
          <cell r="E1774">
            <v>7573</v>
          </cell>
          <cell r="F1774">
            <v>6707</v>
          </cell>
          <cell r="G1774">
            <v>6231</v>
          </cell>
        </row>
        <row r="1775">
          <cell r="A1775" t="str">
            <v>14ERI10COM</v>
          </cell>
          <cell r="B1775" t="str">
            <v>ERI10COM</v>
          </cell>
          <cell r="C1775">
            <v>14</v>
          </cell>
          <cell r="D1775">
            <v>74.02</v>
          </cell>
          <cell r="E1775">
            <v>7594</v>
          </cell>
          <cell r="F1775">
            <v>6723</v>
          </cell>
          <cell r="G1775">
            <v>6238</v>
          </cell>
        </row>
        <row r="1776">
          <cell r="A1776" t="str">
            <v>15ERI10COM</v>
          </cell>
          <cell r="B1776" t="str">
            <v>ERI10COM</v>
          </cell>
          <cell r="C1776">
            <v>15</v>
          </cell>
          <cell r="D1776">
            <v>73.56</v>
          </cell>
          <cell r="E1776">
            <v>7616</v>
          </cell>
          <cell r="F1776">
            <v>6739</v>
          </cell>
          <cell r="G1776">
            <v>6246</v>
          </cell>
        </row>
        <row r="1777">
          <cell r="A1777" t="str">
            <v>16ERI10COM</v>
          </cell>
          <cell r="B1777" t="str">
            <v>ERI10COM</v>
          </cell>
          <cell r="C1777">
            <v>16</v>
          </cell>
          <cell r="D1777">
            <v>73.09</v>
          </cell>
          <cell r="E1777">
            <v>7639</v>
          </cell>
          <cell r="F1777">
            <v>6757</v>
          </cell>
          <cell r="G1777">
            <v>6255</v>
          </cell>
        </row>
        <row r="1778">
          <cell r="A1778" t="str">
            <v>17ERI10COM</v>
          </cell>
          <cell r="B1778" t="str">
            <v>ERI10COM</v>
          </cell>
          <cell r="C1778">
            <v>17</v>
          </cell>
          <cell r="D1778">
            <v>72.62</v>
          </cell>
          <cell r="E1778">
            <v>7662</v>
          </cell>
          <cell r="F1778">
            <v>6774</v>
          </cell>
          <cell r="G1778">
            <v>6265</v>
          </cell>
        </row>
        <row r="1779">
          <cell r="A1779" t="str">
            <v>18ERI10COM</v>
          </cell>
          <cell r="B1779" t="str">
            <v>ERI10COM</v>
          </cell>
          <cell r="C1779">
            <v>18</v>
          </cell>
          <cell r="D1779">
            <v>72.14</v>
          </cell>
          <cell r="E1779">
            <v>7686</v>
          </cell>
          <cell r="F1779">
            <v>6792</v>
          </cell>
          <cell r="G1779">
            <v>6275</v>
          </cell>
        </row>
        <row r="1780">
          <cell r="A1780" t="str">
            <v>19ERI10COM</v>
          </cell>
          <cell r="B1780" t="str">
            <v>ERI10COM</v>
          </cell>
          <cell r="C1780">
            <v>19</v>
          </cell>
          <cell r="D1780">
            <v>71.650000000000006</v>
          </cell>
          <cell r="E1780">
            <v>7711</v>
          </cell>
          <cell r="F1780">
            <v>6811</v>
          </cell>
          <cell r="G1780">
            <v>6286</v>
          </cell>
        </row>
        <row r="1781">
          <cell r="A1781" t="str">
            <v>20ERI10COM</v>
          </cell>
          <cell r="B1781" t="str">
            <v>ERI10COM</v>
          </cell>
          <cell r="C1781">
            <v>20</v>
          </cell>
          <cell r="D1781">
            <v>71.16</v>
          </cell>
          <cell r="E1781">
            <v>7736</v>
          </cell>
          <cell r="F1781">
            <v>6830</v>
          </cell>
          <cell r="G1781">
            <v>6297</v>
          </cell>
        </row>
        <row r="1782">
          <cell r="A1782" t="str">
            <v>21ERI10COM</v>
          </cell>
          <cell r="B1782" t="str">
            <v>ERI10COM</v>
          </cell>
          <cell r="C1782">
            <v>21</v>
          </cell>
          <cell r="D1782">
            <v>70.67</v>
          </cell>
          <cell r="E1782">
            <v>7762</v>
          </cell>
          <cell r="F1782">
            <v>6849</v>
          </cell>
          <cell r="G1782">
            <v>6308</v>
          </cell>
        </row>
        <row r="1783">
          <cell r="A1783" t="str">
            <v>22ERI10COM</v>
          </cell>
          <cell r="B1783" t="str">
            <v>ERI10COM</v>
          </cell>
          <cell r="C1783">
            <v>22</v>
          </cell>
          <cell r="D1783">
            <v>70.17</v>
          </cell>
          <cell r="E1783">
            <v>7788</v>
          </cell>
          <cell r="F1783">
            <v>6869</v>
          </cell>
          <cell r="G1783">
            <v>6321</v>
          </cell>
        </row>
        <row r="1784">
          <cell r="A1784" t="str">
            <v>23ERI10COM</v>
          </cell>
          <cell r="B1784" t="str">
            <v>ERI10COM</v>
          </cell>
          <cell r="C1784">
            <v>23</v>
          </cell>
          <cell r="D1784">
            <v>69.67</v>
          </cell>
          <cell r="E1784">
            <v>7815</v>
          </cell>
          <cell r="F1784">
            <v>6889</v>
          </cell>
          <cell r="G1784">
            <v>6333</v>
          </cell>
        </row>
        <row r="1785">
          <cell r="A1785" t="str">
            <v>24ERI10COM</v>
          </cell>
          <cell r="B1785" t="str">
            <v>ERI10COM</v>
          </cell>
          <cell r="C1785">
            <v>24</v>
          </cell>
          <cell r="D1785">
            <v>69.180000000000007</v>
          </cell>
          <cell r="E1785">
            <v>7842</v>
          </cell>
          <cell r="F1785">
            <v>6910</v>
          </cell>
          <cell r="G1785">
            <v>6346</v>
          </cell>
        </row>
        <row r="1786">
          <cell r="A1786" t="str">
            <v>25ERI10COM</v>
          </cell>
          <cell r="B1786" t="str">
            <v>ERI10COM</v>
          </cell>
          <cell r="C1786">
            <v>25</v>
          </cell>
          <cell r="D1786">
            <v>68.680000000000007</v>
          </cell>
          <cell r="E1786">
            <v>7870</v>
          </cell>
          <cell r="F1786">
            <v>6931</v>
          </cell>
          <cell r="G1786">
            <v>6360</v>
          </cell>
        </row>
        <row r="1787">
          <cell r="A1787" t="str">
            <v>26ERI10COM</v>
          </cell>
          <cell r="B1787" t="str">
            <v>ERI10COM</v>
          </cell>
          <cell r="C1787">
            <v>26</v>
          </cell>
          <cell r="D1787">
            <v>68.2</v>
          </cell>
          <cell r="E1787">
            <v>7899</v>
          </cell>
          <cell r="F1787">
            <v>6951</v>
          </cell>
          <cell r="G1787">
            <v>6374</v>
          </cell>
        </row>
        <row r="1788">
          <cell r="A1788" t="str">
            <v>27ERI10COM</v>
          </cell>
          <cell r="B1788" t="str">
            <v>ERI10COM</v>
          </cell>
          <cell r="C1788">
            <v>27</v>
          </cell>
          <cell r="D1788">
            <v>67.680000000000007</v>
          </cell>
          <cell r="E1788">
            <v>7928</v>
          </cell>
          <cell r="F1788">
            <v>6974</v>
          </cell>
          <cell r="G1788">
            <v>6389</v>
          </cell>
        </row>
        <row r="1789">
          <cell r="A1789" t="str">
            <v>28ERI10COM</v>
          </cell>
          <cell r="B1789" t="str">
            <v>ERI10COM</v>
          </cell>
          <cell r="C1789">
            <v>28</v>
          </cell>
          <cell r="D1789">
            <v>67.19</v>
          </cell>
          <cell r="E1789">
            <v>7957</v>
          </cell>
          <cell r="F1789">
            <v>6996</v>
          </cell>
          <cell r="G1789">
            <v>6403</v>
          </cell>
        </row>
        <row r="1790">
          <cell r="A1790" t="str">
            <v>29ERI10COM</v>
          </cell>
          <cell r="B1790" t="str">
            <v>ERI10COM</v>
          </cell>
          <cell r="C1790">
            <v>29</v>
          </cell>
          <cell r="D1790">
            <v>66.69</v>
          </cell>
          <cell r="E1790">
            <v>7987</v>
          </cell>
          <cell r="F1790">
            <v>7018</v>
          </cell>
          <cell r="G1790">
            <v>6419</v>
          </cell>
        </row>
        <row r="1791">
          <cell r="A1791" t="str">
            <v>30ERI10COM</v>
          </cell>
          <cell r="B1791" t="str">
            <v>ERI10COM</v>
          </cell>
          <cell r="C1791">
            <v>30</v>
          </cell>
          <cell r="D1791">
            <v>66.2</v>
          </cell>
          <cell r="E1791">
            <v>8018</v>
          </cell>
          <cell r="F1791">
            <v>7041</v>
          </cell>
          <cell r="G1791">
            <v>6435</v>
          </cell>
        </row>
        <row r="1792">
          <cell r="A1792" t="str">
            <v>31ERI10COM</v>
          </cell>
          <cell r="B1792" t="str">
            <v>ERI10COM</v>
          </cell>
          <cell r="C1792">
            <v>31</v>
          </cell>
          <cell r="D1792">
            <v>65.709999999999994</v>
          </cell>
          <cell r="E1792">
            <v>8049</v>
          </cell>
          <cell r="F1792">
            <v>7064</v>
          </cell>
          <cell r="G1792">
            <v>6451</v>
          </cell>
        </row>
        <row r="1793">
          <cell r="A1793" t="str">
            <v>32ERI10COM</v>
          </cell>
          <cell r="B1793" t="str">
            <v>ERI10COM</v>
          </cell>
          <cell r="C1793">
            <v>32</v>
          </cell>
          <cell r="D1793">
            <v>65.22</v>
          </cell>
          <cell r="E1793">
            <v>8080</v>
          </cell>
          <cell r="F1793">
            <v>7087</v>
          </cell>
          <cell r="G1793">
            <v>6468</v>
          </cell>
        </row>
        <row r="1794">
          <cell r="A1794" t="str">
            <v>33ERI10COM</v>
          </cell>
          <cell r="B1794" t="str">
            <v>ERI10COM</v>
          </cell>
          <cell r="C1794">
            <v>33</v>
          </cell>
          <cell r="D1794">
            <v>64.72</v>
          </cell>
          <cell r="E1794">
            <v>8112</v>
          </cell>
          <cell r="F1794">
            <v>7111</v>
          </cell>
          <cell r="G1794">
            <v>6485</v>
          </cell>
        </row>
        <row r="1795">
          <cell r="A1795" t="str">
            <v>34ERI10COM</v>
          </cell>
          <cell r="B1795" t="str">
            <v>ERI10COM</v>
          </cell>
          <cell r="C1795">
            <v>34</v>
          </cell>
          <cell r="D1795">
            <v>64.23</v>
          </cell>
          <cell r="E1795">
            <v>8145</v>
          </cell>
          <cell r="F1795">
            <v>7135</v>
          </cell>
          <cell r="G1795">
            <v>6502</v>
          </cell>
        </row>
        <row r="1796">
          <cell r="A1796" t="str">
            <v>35ERI10COM</v>
          </cell>
          <cell r="B1796" t="str">
            <v>ERI10COM</v>
          </cell>
          <cell r="C1796">
            <v>35</v>
          </cell>
          <cell r="D1796">
            <v>63.74</v>
          </cell>
          <cell r="E1796">
            <v>8178</v>
          </cell>
          <cell r="F1796">
            <v>7160</v>
          </cell>
          <cell r="G1796">
            <v>6520</v>
          </cell>
        </row>
        <row r="1797">
          <cell r="A1797" t="str">
            <v>36ERI10COM</v>
          </cell>
          <cell r="B1797" t="str">
            <v>ERI10COM</v>
          </cell>
          <cell r="C1797">
            <v>36</v>
          </cell>
          <cell r="D1797">
            <v>63.25</v>
          </cell>
          <cell r="E1797">
            <v>8211</v>
          </cell>
          <cell r="F1797">
            <v>7185</v>
          </cell>
          <cell r="G1797">
            <v>6539</v>
          </cell>
        </row>
        <row r="1798">
          <cell r="A1798" t="str">
            <v>37ERI10COM</v>
          </cell>
          <cell r="B1798" t="str">
            <v>ERI10COM</v>
          </cell>
          <cell r="C1798">
            <v>37</v>
          </cell>
          <cell r="D1798">
            <v>62.76</v>
          </cell>
          <cell r="E1798">
            <v>8246</v>
          </cell>
          <cell r="F1798">
            <v>7210</v>
          </cell>
          <cell r="G1798">
            <v>6558</v>
          </cell>
        </row>
        <row r="1799">
          <cell r="A1799" t="str">
            <v>38ERI10COM</v>
          </cell>
          <cell r="B1799" t="str">
            <v>ERI10COM</v>
          </cell>
          <cell r="C1799">
            <v>38</v>
          </cell>
          <cell r="D1799">
            <v>62.27</v>
          </cell>
          <cell r="E1799">
            <v>8281</v>
          </cell>
          <cell r="F1799">
            <v>7236</v>
          </cell>
          <cell r="G1799">
            <v>6577</v>
          </cell>
        </row>
        <row r="1800">
          <cell r="A1800" t="str">
            <v>39ERI10COM</v>
          </cell>
          <cell r="B1800" t="str">
            <v>ERI10COM</v>
          </cell>
          <cell r="C1800">
            <v>39</v>
          </cell>
          <cell r="D1800">
            <v>61.77</v>
          </cell>
          <cell r="E1800">
            <v>8316</v>
          </cell>
          <cell r="F1800">
            <v>7263</v>
          </cell>
          <cell r="G1800">
            <v>6597</v>
          </cell>
        </row>
        <row r="1801">
          <cell r="A1801" t="str">
            <v>40ERI10COM</v>
          </cell>
          <cell r="B1801" t="str">
            <v>ERI10COM</v>
          </cell>
          <cell r="C1801">
            <v>40</v>
          </cell>
          <cell r="D1801">
            <v>61.28</v>
          </cell>
          <cell r="E1801">
            <v>8353</v>
          </cell>
          <cell r="F1801">
            <v>7290</v>
          </cell>
          <cell r="G1801">
            <v>6618</v>
          </cell>
        </row>
        <row r="1802">
          <cell r="A1802" t="str">
            <v>41ERI10COM</v>
          </cell>
          <cell r="B1802" t="str">
            <v>ERI10COM</v>
          </cell>
          <cell r="C1802">
            <v>41</v>
          </cell>
          <cell r="D1802">
            <v>60.78</v>
          </cell>
          <cell r="E1802">
            <v>8390</v>
          </cell>
          <cell r="F1802">
            <v>7317</v>
          </cell>
          <cell r="G1802">
            <v>6639</v>
          </cell>
        </row>
        <row r="1803">
          <cell r="A1803" t="str">
            <v>42ERI10COM</v>
          </cell>
          <cell r="B1803" t="str">
            <v>ERI10COM</v>
          </cell>
          <cell r="C1803">
            <v>42</v>
          </cell>
          <cell r="D1803">
            <v>60.28</v>
          </cell>
          <cell r="E1803">
            <v>8428</v>
          </cell>
          <cell r="F1803">
            <v>7345</v>
          </cell>
          <cell r="G1803">
            <v>6661</v>
          </cell>
        </row>
        <row r="1804">
          <cell r="A1804" t="str">
            <v>43ERI10COM</v>
          </cell>
          <cell r="B1804" t="str">
            <v>ERI10COM</v>
          </cell>
          <cell r="C1804">
            <v>43</v>
          </cell>
          <cell r="D1804">
            <v>59.77</v>
          </cell>
          <cell r="E1804">
            <v>8467</v>
          </cell>
          <cell r="F1804">
            <v>7374</v>
          </cell>
          <cell r="G1804">
            <v>6683</v>
          </cell>
        </row>
        <row r="1805">
          <cell r="A1805" t="str">
            <v>44ERI10COM</v>
          </cell>
          <cell r="B1805" t="str">
            <v>ERI10COM</v>
          </cell>
          <cell r="C1805">
            <v>44</v>
          </cell>
          <cell r="D1805">
            <v>59.26</v>
          </cell>
          <cell r="E1805">
            <v>8507</v>
          </cell>
          <cell r="F1805">
            <v>7404</v>
          </cell>
          <cell r="G1805">
            <v>6707</v>
          </cell>
        </row>
        <row r="1806">
          <cell r="A1806" t="str">
            <v>45ERI10COM</v>
          </cell>
          <cell r="B1806" t="str">
            <v>ERI10COM</v>
          </cell>
          <cell r="C1806">
            <v>45</v>
          </cell>
          <cell r="D1806">
            <v>58.74</v>
          </cell>
          <cell r="E1806">
            <v>8547</v>
          </cell>
          <cell r="F1806">
            <v>7434</v>
          </cell>
          <cell r="G1806">
            <v>6730</v>
          </cell>
        </row>
        <row r="1807">
          <cell r="A1807" t="str">
            <v>0ALT01</v>
          </cell>
          <cell r="B1807" t="str">
            <v>ALT01</v>
          </cell>
          <cell r="C1807">
            <v>0</v>
          </cell>
          <cell r="D1807">
            <v>17.84</v>
          </cell>
          <cell r="E1807">
            <v>11229</v>
          </cell>
          <cell r="F1807">
            <v>10100</v>
          </cell>
          <cell r="G1807">
            <v>9590</v>
          </cell>
        </row>
        <row r="1808">
          <cell r="A1808" t="str">
            <v>1ALT01</v>
          </cell>
          <cell r="B1808" t="str">
            <v>ALT01</v>
          </cell>
          <cell r="C1808">
            <v>1</v>
          </cell>
          <cell r="D1808">
            <v>17.850000000000001</v>
          </cell>
          <cell r="E1808">
            <v>11240</v>
          </cell>
          <cell r="F1808">
            <v>10107</v>
          </cell>
          <cell r="G1808">
            <v>9595</v>
          </cell>
        </row>
        <row r="1809">
          <cell r="A1809" t="str">
            <v>2ALT01</v>
          </cell>
          <cell r="B1809" t="str">
            <v>ALT01</v>
          </cell>
          <cell r="C1809">
            <v>2</v>
          </cell>
          <cell r="D1809">
            <v>17.850000000000001</v>
          </cell>
          <cell r="E1809">
            <v>11256</v>
          </cell>
          <cell r="F1809">
            <v>10119</v>
          </cell>
          <cell r="G1809">
            <v>9605</v>
          </cell>
        </row>
        <row r="1810">
          <cell r="A1810" t="str">
            <v>3ALT01</v>
          </cell>
          <cell r="B1810" t="str">
            <v>ALT01</v>
          </cell>
          <cell r="C1810">
            <v>3</v>
          </cell>
          <cell r="D1810">
            <v>17.850000000000001</v>
          </cell>
          <cell r="E1810">
            <v>11272</v>
          </cell>
          <cell r="F1810">
            <v>10131</v>
          </cell>
          <cell r="G1810">
            <v>9614</v>
          </cell>
        </row>
        <row r="1811">
          <cell r="A1811" t="str">
            <v>4ALT01</v>
          </cell>
          <cell r="B1811" t="str">
            <v>ALT01</v>
          </cell>
          <cell r="C1811">
            <v>4</v>
          </cell>
          <cell r="D1811">
            <v>17.850000000000001</v>
          </cell>
          <cell r="E1811">
            <v>11288</v>
          </cell>
          <cell r="F1811">
            <v>10144</v>
          </cell>
          <cell r="G1811">
            <v>9624</v>
          </cell>
        </row>
        <row r="1812">
          <cell r="A1812" t="str">
            <v>5ALT01</v>
          </cell>
          <cell r="B1812" t="str">
            <v>ALT01</v>
          </cell>
          <cell r="C1812">
            <v>5</v>
          </cell>
          <cell r="D1812">
            <v>17.850000000000001</v>
          </cell>
          <cell r="E1812">
            <v>11304</v>
          </cell>
          <cell r="F1812">
            <v>10156</v>
          </cell>
          <cell r="G1812">
            <v>9634</v>
          </cell>
        </row>
        <row r="1813">
          <cell r="A1813" t="str">
            <v>6ALT01</v>
          </cell>
          <cell r="B1813" t="str">
            <v>ALT01</v>
          </cell>
          <cell r="C1813">
            <v>6</v>
          </cell>
          <cell r="D1813">
            <v>17.850000000000001</v>
          </cell>
          <cell r="E1813">
            <v>11320</v>
          </cell>
          <cell r="F1813">
            <v>10168</v>
          </cell>
          <cell r="G1813">
            <v>9643</v>
          </cell>
        </row>
        <row r="1814">
          <cell r="A1814" t="str">
            <v>7ALT01</v>
          </cell>
          <cell r="B1814" t="str">
            <v>ALT01</v>
          </cell>
          <cell r="C1814">
            <v>7</v>
          </cell>
          <cell r="D1814">
            <v>17.77</v>
          </cell>
          <cell r="E1814">
            <v>11337</v>
          </cell>
          <cell r="F1814">
            <v>10180</v>
          </cell>
          <cell r="G1814">
            <v>9653</v>
          </cell>
        </row>
        <row r="1815">
          <cell r="A1815" t="str">
            <v>8ALT01</v>
          </cell>
          <cell r="B1815" t="str">
            <v>ALT01</v>
          </cell>
          <cell r="C1815">
            <v>8</v>
          </cell>
          <cell r="D1815">
            <v>17.68</v>
          </cell>
          <cell r="E1815">
            <v>11356</v>
          </cell>
          <cell r="F1815">
            <v>10193</v>
          </cell>
          <cell r="G1815">
            <v>9663</v>
          </cell>
        </row>
        <row r="1816">
          <cell r="A1816" t="str">
            <v>9ALT01</v>
          </cell>
          <cell r="B1816" t="str">
            <v>ALT01</v>
          </cell>
          <cell r="C1816">
            <v>9</v>
          </cell>
          <cell r="D1816">
            <v>17.59</v>
          </cell>
          <cell r="E1816">
            <v>11377</v>
          </cell>
          <cell r="F1816">
            <v>10208</v>
          </cell>
          <cell r="G1816">
            <v>9672</v>
          </cell>
        </row>
        <row r="1817">
          <cell r="A1817" t="str">
            <v>10ALT01</v>
          </cell>
          <cell r="B1817" t="str">
            <v>ALT01</v>
          </cell>
          <cell r="C1817">
            <v>10</v>
          </cell>
          <cell r="D1817">
            <v>17.5</v>
          </cell>
          <cell r="E1817">
            <v>11396</v>
          </cell>
          <cell r="F1817">
            <v>10222</v>
          </cell>
          <cell r="G1817">
            <v>9682</v>
          </cell>
        </row>
        <row r="1818">
          <cell r="A1818" t="str">
            <v>11ALT01</v>
          </cell>
          <cell r="B1818" t="str">
            <v>ALT01</v>
          </cell>
          <cell r="C1818">
            <v>11</v>
          </cell>
          <cell r="D1818">
            <v>17.329999999999998</v>
          </cell>
          <cell r="E1818">
            <v>11423</v>
          </cell>
          <cell r="F1818">
            <v>10241</v>
          </cell>
          <cell r="G1818">
            <v>9697</v>
          </cell>
        </row>
        <row r="1819">
          <cell r="A1819" t="str">
            <v>12ALT01</v>
          </cell>
          <cell r="B1819" t="str">
            <v>ALT01</v>
          </cell>
          <cell r="C1819">
            <v>12</v>
          </cell>
          <cell r="D1819">
            <v>17.149999999999999</v>
          </cell>
          <cell r="E1819">
            <v>11448</v>
          </cell>
          <cell r="F1819">
            <v>10261</v>
          </cell>
          <cell r="G1819">
            <v>9711</v>
          </cell>
        </row>
        <row r="1820">
          <cell r="A1820" t="str">
            <v>13ALT01</v>
          </cell>
          <cell r="B1820" t="str">
            <v>ALT01</v>
          </cell>
          <cell r="C1820">
            <v>13</v>
          </cell>
          <cell r="D1820">
            <v>17.010000000000002</v>
          </cell>
          <cell r="E1820">
            <v>11469</v>
          </cell>
          <cell r="F1820">
            <v>10276</v>
          </cell>
          <cell r="G1820">
            <v>9721</v>
          </cell>
        </row>
        <row r="1821">
          <cell r="A1821" t="str">
            <v>14ALT01</v>
          </cell>
          <cell r="B1821" t="str">
            <v>ALT01</v>
          </cell>
          <cell r="C1821">
            <v>14</v>
          </cell>
          <cell r="D1821">
            <v>16.84</v>
          </cell>
          <cell r="E1821">
            <v>11498</v>
          </cell>
          <cell r="F1821">
            <v>10297</v>
          </cell>
          <cell r="G1821">
            <v>9737</v>
          </cell>
        </row>
        <row r="1822">
          <cell r="A1822" t="str">
            <v>15ALT01</v>
          </cell>
          <cell r="B1822" t="str">
            <v>ALT01</v>
          </cell>
          <cell r="C1822">
            <v>15</v>
          </cell>
          <cell r="D1822">
            <v>16.72</v>
          </cell>
          <cell r="E1822">
            <v>11522</v>
          </cell>
          <cell r="F1822">
            <v>10315</v>
          </cell>
          <cell r="G1822">
            <v>9750</v>
          </cell>
        </row>
        <row r="1823">
          <cell r="A1823" t="str">
            <v>16ALT01</v>
          </cell>
          <cell r="B1823" t="str">
            <v>ALT01</v>
          </cell>
          <cell r="C1823">
            <v>16</v>
          </cell>
          <cell r="D1823">
            <v>16.559999999999999</v>
          </cell>
          <cell r="E1823">
            <v>11547</v>
          </cell>
          <cell r="F1823">
            <v>10333</v>
          </cell>
          <cell r="G1823">
            <v>9764</v>
          </cell>
        </row>
        <row r="1824">
          <cell r="A1824" t="str">
            <v>17ALT01</v>
          </cell>
          <cell r="B1824" t="str">
            <v>ALT01</v>
          </cell>
          <cell r="C1824">
            <v>17</v>
          </cell>
          <cell r="D1824">
            <v>16.37</v>
          </cell>
          <cell r="E1824">
            <v>11575</v>
          </cell>
          <cell r="F1824">
            <v>10354</v>
          </cell>
          <cell r="G1824">
            <v>9779</v>
          </cell>
        </row>
        <row r="1825">
          <cell r="A1825" t="str">
            <v>18ALT01</v>
          </cell>
          <cell r="B1825" t="str">
            <v>ALT01</v>
          </cell>
          <cell r="C1825">
            <v>18</v>
          </cell>
          <cell r="D1825">
            <v>16.190000000000001</v>
          </cell>
          <cell r="E1825">
            <v>11605</v>
          </cell>
          <cell r="F1825">
            <v>10377</v>
          </cell>
          <cell r="G1825">
            <v>9798</v>
          </cell>
        </row>
        <row r="1826">
          <cell r="A1826" t="str">
            <v>19ALT01</v>
          </cell>
          <cell r="B1826" t="str">
            <v>ALT01</v>
          </cell>
          <cell r="C1826">
            <v>19</v>
          </cell>
          <cell r="D1826">
            <v>16.02</v>
          </cell>
          <cell r="E1826">
            <v>11632</v>
          </cell>
          <cell r="F1826">
            <v>10396</v>
          </cell>
          <cell r="G1826">
            <v>9813</v>
          </cell>
        </row>
        <row r="1827">
          <cell r="A1827" t="str">
            <v>20ALT01</v>
          </cell>
          <cell r="B1827" t="str">
            <v>ALT01</v>
          </cell>
          <cell r="C1827">
            <v>20</v>
          </cell>
          <cell r="D1827">
            <v>15.86</v>
          </cell>
          <cell r="E1827">
            <v>11663</v>
          </cell>
          <cell r="F1827">
            <v>10421</v>
          </cell>
          <cell r="G1827">
            <v>9832</v>
          </cell>
        </row>
        <row r="1828">
          <cell r="A1828" t="str">
            <v>21ALT01</v>
          </cell>
          <cell r="B1828" t="str">
            <v>ALT01</v>
          </cell>
          <cell r="C1828">
            <v>21</v>
          </cell>
          <cell r="D1828">
            <v>15.68</v>
          </cell>
          <cell r="E1828">
            <v>11700</v>
          </cell>
          <cell r="F1828">
            <v>10449</v>
          </cell>
          <cell r="G1828">
            <v>9856</v>
          </cell>
        </row>
        <row r="1829">
          <cell r="A1829" t="str">
            <v>-7ALT02</v>
          </cell>
          <cell r="B1829" t="str">
            <v>ALT02</v>
          </cell>
          <cell r="C1829">
            <v>-7</v>
          </cell>
          <cell r="D1829">
            <v>38.43</v>
          </cell>
          <cell r="E1829">
            <v>8940</v>
          </cell>
          <cell r="F1829">
            <v>8154</v>
          </cell>
          <cell r="G1829">
            <v>7889</v>
          </cell>
        </row>
        <row r="1830">
          <cell r="A1830" t="str">
            <v>-6ALT02</v>
          </cell>
          <cell r="B1830" t="str">
            <v>ALT02</v>
          </cell>
          <cell r="C1830">
            <v>-6</v>
          </cell>
          <cell r="D1830">
            <v>38.04</v>
          </cell>
          <cell r="E1830">
            <v>8960</v>
          </cell>
          <cell r="F1830">
            <v>8174</v>
          </cell>
          <cell r="G1830">
            <v>7900</v>
          </cell>
        </row>
        <row r="1831">
          <cell r="A1831" t="str">
            <v>-5ALT02</v>
          </cell>
          <cell r="B1831" t="str">
            <v>ALT02</v>
          </cell>
          <cell r="C1831">
            <v>-5</v>
          </cell>
          <cell r="D1831">
            <v>37.659999999999997</v>
          </cell>
          <cell r="E1831">
            <v>8977</v>
          </cell>
          <cell r="F1831">
            <v>8194</v>
          </cell>
          <cell r="G1831">
            <v>7915</v>
          </cell>
        </row>
        <row r="1832">
          <cell r="A1832" t="str">
            <v>-4ALT02</v>
          </cell>
          <cell r="B1832" t="str">
            <v>ALT02</v>
          </cell>
          <cell r="C1832">
            <v>-4</v>
          </cell>
          <cell r="D1832">
            <v>37.25</v>
          </cell>
          <cell r="E1832">
            <v>9010</v>
          </cell>
          <cell r="F1832">
            <v>8210</v>
          </cell>
          <cell r="G1832">
            <v>7920</v>
          </cell>
        </row>
        <row r="1833">
          <cell r="A1833" t="str">
            <v>-3ALT02</v>
          </cell>
          <cell r="B1833" t="str">
            <v>ALT02</v>
          </cell>
          <cell r="C1833">
            <v>-3</v>
          </cell>
          <cell r="D1833">
            <v>36.799999999999997</v>
          </cell>
          <cell r="E1833">
            <v>9045</v>
          </cell>
          <cell r="F1833">
            <v>8235</v>
          </cell>
          <cell r="G1833">
            <v>7940</v>
          </cell>
        </row>
        <row r="1834">
          <cell r="A1834" t="str">
            <v>-2ALT02</v>
          </cell>
          <cell r="B1834" t="str">
            <v>ALT02</v>
          </cell>
          <cell r="C1834">
            <v>-2</v>
          </cell>
          <cell r="D1834">
            <v>36.4</v>
          </cell>
          <cell r="E1834">
            <v>9085</v>
          </cell>
          <cell r="F1834">
            <v>8255</v>
          </cell>
          <cell r="G1834">
            <v>7950</v>
          </cell>
        </row>
        <row r="1835">
          <cell r="A1835" t="str">
            <v>-1ALT02</v>
          </cell>
          <cell r="B1835" t="str">
            <v>ALT02</v>
          </cell>
          <cell r="C1835">
            <v>-1</v>
          </cell>
          <cell r="D1835">
            <v>36</v>
          </cell>
          <cell r="E1835">
            <v>9130</v>
          </cell>
          <cell r="F1835">
            <v>8280</v>
          </cell>
          <cell r="G1835">
            <v>7970</v>
          </cell>
        </row>
        <row r="1836">
          <cell r="A1836" t="str">
            <v>0ALT02</v>
          </cell>
          <cell r="B1836" t="str">
            <v>ALT02</v>
          </cell>
          <cell r="C1836">
            <v>0</v>
          </cell>
          <cell r="D1836">
            <v>35.67</v>
          </cell>
          <cell r="E1836">
            <v>9177</v>
          </cell>
          <cell r="F1836">
            <v>8302</v>
          </cell>
          <cell r="G1836">
            <v>7986</v>
          </cell>
        </row>
        <row r="1837">
          <cell r="A1837" t="str">
            <v>1ALT02</v>
          </cell>
          <cell r="B1837" t="str">
            <v>ALT02</v>
          </cell>
          <cell r="C1837">
            <v>1</v>
          </cell>
          <cell r="D1837">
            <v>35.299999999999997</v>
          </cell>
          <cell r="E1837">
            <v>9205</v>
          </cell>
          <cell r="F1837">
            <v>8330</v>
          </cell>
          <cell r="G1837">
            <v>8000</v>
          </cell>
        </row>
        <row r="1838">
          <cell r="A1838" t="str">
            <v>2ALT02</v>
          </cell>
          <cell r="B1838" t="str">
            <v>ALT02</v>
          </cell>
          <cell r="C1838">
            <v>2</v>
          </cell>
          <cell r="D1838">
            <v>34.9</v>
          </cell>
          <cell r="E1838">
            <v>9245</v>
          </cell>
          <cell r="F1838">
            <v>8350</v>
          </cell>
          <cell r="G1838">
            <v>8015</v>
          </cell>
        </row>
        <row r="1839">
          <cell r="A1839" t="str">
            <v>3ALT02</v>
          </cell>
          <cell r="B1839" t="str">
            <v>ALT02</v>
          </cell>
          <cell r="C1839">
            <v>3</v>
          </cell>
          <cell r="D1839">
            <v>34.6</v>
          </cell>
          <cell r="E1839">
            <v>9285</v>
          </cell>
          <cell r="F1839">
            <v>8375</v>
          </cell>
          <cell r="G1839">
            <v>8035</v>
          </cell>
        </row>
        <row r="1840">
          <cell r="A1840" t="str">
            <v>4ALT02</v>
          </cell>
          <cell r="B1840" t="str">
            <v>ALT02</v>
          </cell>
          <cell r="C1840">
            <v>4</v>
          </cell>
          <cell r="D1840">
            <v>34.200000000000003</v>
          </cell>
          <cell r="E1840">
            <v>9320</v>
          </cell>
          <cell r="F1840">
            <v>8395</v>
          </cell>
          <cell r="G1840">
            <v>8050</v>
          </cell>
        </row>
        <row r="1841">
          <cell r="A1841" t="str">
            <v>5ALT02</v>
          </cell>
          <cell r="B1841" t="str">
            <v>ALT02</v>
          </cell>
          <cell r="C1841">
            <v>5</v>
          </cell>
          <cell r="D1841">
            <v>33.840000000000003</v>
          </cell>
          <cell r="E1841">
            <v>9356</v>
          </cell>
          <cell r="F1841">
            <v>8416</v>
          </cell>
          <cell r="G1841">
            <v>8065</v>
          </cell>
        </row>
        <row r="1842">
          <cell r="A1842" t="str">
            <v>6ALT02</v>
          </cell>
          <cell r="B1842" t="str">
            <v>ALT02</v>
          </cell>
          <cell r="C1842">
            <v>6</v>
          </cell>
          <cell r="D1842">
            <v>33.6</v>
          </cell>
          <cell r="E1842">
            <v>9390</v>
          </cell>
          <cell r="F1842">
            <v>8440</v>
          </cell>
          <cell r="G1842">
            <v>8085</v>
          </cell>
        </row>
        <row r="1843">
          <cell r="A1843" t="str">
            <v>7ALT02</v>
          </cell>
          <cell r="B1843" t="str">
            <v>ALT02</v>
          </cell>
          <cell r="C1843">
            <v>7</v>
          </cell>
          <cell r="D1843">
            <v>33.299999999999997</v>
          </cell>
          <cell r="E1843">
            <v>9425</v>
          </cell>
          <cell r="F1843">
            <v>8460</v>
          </cell>
          <cell r="G1843">
            <v>8100</v>
          </cell>
        </row>
        <row r="1844">
          <cell r="A1844" t="str">
            <v>8ALT02</v>
          </cell>
          <cell r="B1844" t="str">
            <v>ALT02</v>
          </cell>
          <cell r="C1844">
            <v>8</v>
          </cell>
          <cell r="D1844">
            <v>32.9</v>
          </cell>
          <cell r="E1844">
            <v>9460</v>
          </cell>
          <cell r="F1844">
            <v>8485</v>
          </cell>
          <cell r="G1844">
            <v>8110</v>
          </cell>
        </row>
        <row r="1845">
          <cell r="A1845" t="str">
            <v>9ALT02</v>
          </cell>
          <cell r="B1845" t="str">
            <v>ALT02</v>
          </cell>
          <cell r="C1845">
            <v>9</v>
          </cell>
          <cell r="D1845">
            <v>32.6</v>
          </cell>
          <cell r="E1845">
            <v>9490</v>
          </cell>
          <cell r="F1845">
            <v>8510</v>
          </cell>
          <cell r="G1845">
            <v>8125</v>
          </cell>
        </row>
        <row r="1846">
          <cell r="A1846" t="str">
            <v>10ALT02</v>
          </cell>
          <cell r="B1846" t="str">
            <v>ALT02</v>
          </cell>
          <cell r="C1846">
            <v>10</v>
          </cell>
          <cell r="D1846">
            <v>32.35</v>
          </cell>
          <cell r="E1846">
            <v>9522</v>
          </cell>
          <cell r="F1846">
            <v>8531</v>
          </cell>
          <cell r="G1846">
            <v>8140</v>
          </cell>
        </row>
        <row r="1847">
          <cell r="A1847" t="str">
            <v>11ALT02</v>
          </cell>
          <cell r="B1847" t="str">
            <v>ALT02</v>
          </cell>
          <cell r="C1847">
            <v>11</v>
          </cell>
          <cell r="D1847">
            <v>32</v>
          </cell>
          <cell r="E1847">
            <v>9560</v>
          </cell>
          <cell r="F1847">
            <v>8555</v>
          </cell>
          <cell r="G1847">
            <v>8160</v>
          </cell>
        </row>
        <row r="1848">
          <cell r="A1848" t="str">
            <v>12ALT02</v>
          </cell>
          <cell r="B1848" t="str">
            <v>ALT02</v>
          </cell>
          <cell r="C1848">
            <v>12</v>
          </cell>
          <cell r="D1848">
            <v>31.7</v>
          </cell>
          <cell r="E1848">
            <v>9600</v>
          </cell>
          <cell r="F1848">
            <v>8580</v>
          </cell>
          <cell r="G1848">
            <v>8180</v>
          </cell>
        </row>
        <row r="1849">
          <cell r="A1849" t="str">
            <v>13ALT02</v>
          </cell>
          <cell r="B1849" t="str">
            <v>ALT02</v>
          </cell>
          <cell r="C1849">
            <v>13</v>
          </cell>
          <cell r="D1849">
            <v>31.4</v>
          </cell>
          <cell r="E1849">
            <v>9630</v>
          </cell>
          <cell r="F1849">
            <v>8605</v>
          </cell>
          <cell r="G1849">
            <v>8200</v>
          </cell>
        </row>
        <row r="1850">
          <cell r="A1850" t="str">
            <v>14ALT02</v>
          </cell>
          <cell r="B1850" t="str">
            <v>ALT02</v>
          </cell>
          <cell r="C1850">
            <v>14</v>
          </cell>
          <cell r="D1850">
            <v>31</v>
          </cell>
          <cell r="E1850">
            <v>9675</v>
          </cell>
          <cell r="F1850">
            <v>8630</v>
          </cell>
          <cell r="G1850">
            <v>8215</v>
          </cell>
        </row>
        <row r="1851">
          <cell r="A1851" t="str">
            <v>15ALT02</v>
          </cell>
          <cell r="B1851" t="str">
            <v>ALT02</v>
          </cell>
          <cell r="C1851">
            <v>15</v>
          </cell>
          <cell r="D1851">
            <v>30.8</v>
          </cell>
          <cell r="E1851">
            <v>9708</v>
          </cell>
          <cell r="F1851">
            <v>8657</v>
          </cell>
          <cell r="G1851">
            <v>8229</v>
          </cell>
        </row>
        <row r="1852">
          <cell r="A1852" t="str">
            <v>16ALT02</v>
          </cell>
          <cell r="B1852" t="str">
            <v>ALT02</v>
          </cell>
          <cell r="C1852">
            <v>16</v>
          </cell>
          <cell r="D1852">
            <v>30.5</v>
          </cell>
          <cell r="E1852">
            <v>9740</v>
          </cell>
          <cell r="F1852">
            <v>8680</v>
          </cell>
          <cell r="G1852">
            <v>8250</v>
          </cell>
        </row>
        <row r="1853">
          <cell r="A1853" t="str">
            <v>17ALT02</v>
          </cell>
          <cell r="B1853" t="str">
            <v>ALT02</v>
          </cell>
          <cell r="C1853">
            <v>17</v>
          </cell>
          <cell r="D1853">
            <v>30.2</v>
          </cell>
          <cell r="E1853">
            <v>9780</v>
          </cell>
          <cell r="F1853">
            <v>8705</v>
          </cell>
          <cell r="G1853">
            <v>8265</v>
          </cell>
        </row>
        <row r="1854">
          <cell r="A1854" t="str">
            <v>18ALT02</v>
          </cell>
          <cell r="B1854" t="str">
            <v>ALT02</v>
          </cell>
          <cell r="C1854">
            <v>18</v>
          </cell>
          <cell r="D1854">
            <v>30</v>
          </cell>
          <cell r="E1854">
            <v>9820</v>
          </cell>
          <cell r="F1854">
            <v>8730</v>
          </cell>
          <cell r="G1854">
            <v>8280</v>
          </cell>
        </row>
        <row r="1855">
          <cell r="A1855" t="str">
            <v>19ALT02</v>
          </cell>
          <cell r="B1855" t="str">
            <v>ALT02</v>
          </cell>
          <cell r="C1855">
            <v>19</v>
          </cell>
          <cell r="D1855">
            <v>29.7</v>
          </cell>
          <cell r="E1855">
            <v>9850</v>
          </cell>
          <cell r="F1855">
            <v>8760</v>
          </cell>
          <cell r="G1855">
            <v>8300</v>
          </cell>
        </row>
        <row r="1856">
          <cell r="A1856" t="str">
            <v>20ALT02</v>
          </cell>
          <cell r="B1856" t="str">
            <v>ALT02</v>
          </cell>
          <cell r="C1856">
            <v>20</v>
          </cell>
          <cell r="D1856">
            <v>29.41</v>
          </cell>
          <cell r="E1856">
            <v>9893</v>
          </cell>
          <cell r="F1856">
            <v>8783</v>
          </cell>
          <cell r="G1856">
            <v>8320</v>
          </cell>
        </row>
        <row r="1857">
          <cell r="A1857" t="str">
            <v>21ALT02</v>
          </cell>
          <cell r="B1857" t="str">
            <v>ALT02</v>
          </cell>
          <cell r="C1857">
            <v>21</v>
          </cell>
          <cell r="D1857">
            <v>29.1</v>
          </cell>
          <cell r="E1857">
            <v>9925</v>
          </cell>
          <cell r="F1857">
            <v>8810</v>
          </cell>
          <cell r="G1857">
            <v>8340</v>
          </cell>
        </row>
        <row r="1858">
          <cell r="A1858" t="str">
            <v>22ALT02</v>
          </cell>
          <cell r="B1858" t="str">
            <v>ALT02</v>
          </cell>
          <cell r="C1858">
            <v>22</v>
          </cell>
          <cell r="D1858">
            <v>28.8</v>
          </cell>
          <cell r="E1858">
            <v>9965</v>
          </cell>
          <cell r="F1858">
            <v>8840</v>
          </cell>
          <cell r="G1858">
            <v>8360</v>
          </cell>
        </row>
        <row r="1859">
          <cell r="A1859" t="str">
            <v>23ALT02</v>
          </cell>
          <cell r="B1859" t="str">
            <v>ALT02</v>
          </cell>
          <cell r="C1859">
            <v>23</v>
          </cell>
          <cell r="D1859">
            <v>28.6</v>
          </cell>
          <cell r="E1859">
            <v>10000</v>
          </cell>
          <cell r="F1859">
            <v>8875</v>
          </cell>
          <cell r="G1859">
            <v>8380</v>
          </cell>
        </row>
        <row r="1860">
          <cell r="A1860" t="str">
            <v>24ALT02</v>
          </cell>
          <cell r="B1860" t="str">
            <v>ALT02</v>
          </cell>
          <cell r="C1860">
            <v>24</v>
          </cell>
          <cell r="D1860">
            <v>28.25</v>
          </cell>
          <cell r="E1860">
            <v>10058</v>
          </cell>
          <cell r="F1860">
            <v>8904</v>
          </cell>
          <cell r="G1860">
            <v>8404</v>
          </cell>
        </row>
        <row r="1861">
          <cell r="A1861" t="str">
            <v>25ALT02</v>
          </cell>
          <cell r="B1861" t="str">
            <v>ALT02</v>
          </cell>
          <cell r="C1861">
            <v>25</v>
          </cell>
          <cell r="D1861">
            <v>28</v>
          </cell>
          <cell r="E1861">
            <v>10095</v>
          </cell>
          <cell r="F1861">
            <v>8945</v>
          </cell>
          <cell r="G1861">
            <v>8425</v>
          </cell>
        </row>
        <row r="1862">
          <cell r="A1862" t="str">
            <v>26ALT02</v>
          </cell>
          <cell r="B1862" t="str">
            <v>ALT02</v>
          </cell>
          <cell r="C1862">
            <v>26</v>
          </cell>
        </row>
        <row r="1863">
          <cell r="A1863" t="str">
            <v>27ALT02</v>
          </cell>
          <cell r="B1863" t="str">
            <v>ALT02</v>
          </cell>
          <cell r="C1863">
            <v>27</v>
          </cell>
        </row>
        <row r="1864">
          <cell r="A1864" t="str">
            <v>28ALT02</v>
          </cell>
          <cell r="B1864" t="str">
            <v>ALT02</v>
          </cell>
          <cell r="C1864">
            <v>28</v>
          </cell>
        </row>
        <row r="1865">
          <cell r="A1865" t="str">
            <v>29ALT02</v>
          </cell>
          <cell r="B1865" t="str">
            <v>ALT02</v>
          </cell>
          <cell r="C1865">
            <v>29</v>
          </cell>
        </row>
        <row r="1866">
          <cell r="A1866" t="str">
            <v>30ALT02</v>
          </cell>
          <cell r="B1866" t="str">
            <v>ALT02</v>
          </cell>
          <cell r="C1866">
            <v>30</v>
          </cell>
        </row>
        <row r="1867">
          <cell r="A1867" t="str">
            <v>31ALT02</v>
          </cell>
          <cell r="B1867" t="str">
            <v>ALT02</v>
          </cell>
          <cell r="C1867">
            <v>31</v>
          </cell>
        </row>
        <row r="1868">
          <cell r="A1868" t="str">
            <v>32ALT02</v>
          </cell>
          <cell r="B1868" t="str">
            <v>ALT02</v>
          </cell>
          <cell r="C1868">
            <v>32</v>
          </cell>
        </row>
        <row r="1869">
          <cell r="A1869" t="str">
            <v>33ALT02</v>
          </cell>
          <cell r="B1869" t="str">
            <v>ALT02</v>
          </cell>
          <cell r="C1869">
            <v>33</v>
          </cell>
        </row>
        <row r="1870">
          <cell r="A1870" t="str">
            <v>34ALT02</v>
          </cell>
          <cell r="B1870" t="str">
            <v>ALT02</v>
          </cell>
          <cell r="C1870">
            <v>34</v>
          </cell>
        </row>
        <row r="1871">
          <cell r="A1871" t="str">
            <v>35ALT02</v>
          </cell>
          <cell r="B1871" t="str">
            <v>ALT02</v>
          </cell>
          <cell r="C1871">
            <v>35</v>
          </cell>
        </row>
        <row r="1872">
          <cell r="A1872" t="str">
            <v>36ALT02</v>
          </cell>
          <cell r="B1872" t="str">
            <v>ALT02</v>
          </cell>
          <cell r="C1872">
            <v>36</v>
          </cell>
        </row>
        <row r="1873">
          <cell r="A1873" t="str">
            <v>37ALT02</v>
          </cell>
          <cell r="B1873" t="str">
            <v>ALT02</v>
          </cell>
          <cell r="C1873">
            <v>37</v>
          </cell>
        </row>
        <row r="1874">
          <cell r="A1874" t="str">
            <v>38ALT02</v>
          </cell>
          <cell r="B1874" t="str">
            <v>ALT02</v>
          </cell>
          <cell r="C1874">
            <v>38</v>
          </cell>
        </row>
        <row r="1875">
          <cell r="A1875" t="str">
            <v>39ALT02</v>
          </cell>
          <cell r="B1875" t="str">
            <v>ALT02</v>
          </cell>
          <cell r="C1875">
            <v>39</v>
          </cell>
        </row>
        <row r="1876">
          <cell r="A1876" t="str">
            <v>40ALT02</v>
          </cell>
          <cell r="B1876" t="str">
            <v>ALT02</v>
          </cell>
          <cell r="C1876">
            <v>40</v>
          </cell>
        </row>
        <row r="1877">
          <cell r="A1877" t="str">
            <v>5TAB01</v>
          </cell>
          <cell r="B1877" t="str">
            <v>TAB01</v>
          </cell>
          <cell r="C1877">
            <v>5</v>
          </cell>
          <cell r="D1877">
            <v>3.22</v>
          </cell>
          <cell r="E1877">
            <v>18337</v>
          </cell>
          <cell r="F1877">
            <v>15704</v>
          </cell>
          <cell r="G1877">
            <v>14497</v>
          </cell>
        </row>
        <row r="1878">
          <cell r="A1878" t="str">
            <v>6TAB01</v>
          </cell>
          <cell r="B1878" t="str">
            <v>TAB01</v>
          </cell>
          <cell r="C1878">
            <v>6</v>
          </cell>
          <cell r="D1878">
            <v>3.18</v>
          </cell>
          <cell r="E1878">
            <v>18370</v>
          </cell>
          <cell r="F1878">
            <v>15732</v>
          </cell>
          <cell r="G1878">
            <v>14523</v>
          </cell>
        </row>
        <row r="1879">
          <cell r="A1879" t="str">
            <v>7TAB01</v>
          </cell>
          <cell r="B1879" t="str">
            <v>TAB01</v>
          </cell>
          <cell r="C1879">
            <v>7</v>
          </cell>
          <cell r="D1879">
            <v>3.15</v>
          </cell>
          <cell r="E1879">
            <v>18403</v>
          </cell>
          <cell r="F1879">
            <v>15761</v>
          </cell>
          <cell r="G1879">
            <v>14549</v>
          </cell>
        </row>
        <row r="1880">
          <cell r="A1880" t="str">
            <v>8TAB01</v>
          </cell>
          <cell r="B1880" t="str">
            <v>TAB01</v>
          </cell>
          <cell r="C1880">
            <v>8</v>
          </cell>
          <cell r="D1880">
            <v>3.13</v>
          </cell>
          <cell r="E1880">
            <v>18436</v>
          </cell>
          <cell r="F1880">
            <v>15789</v>
          </cell>
          <cell r="G1880">
            <v>14575</v>
          </cell>
        </row>
        <row r="1881">
          <cell r="A1881" t="str">
            <v>9TAB01</v>
          </cell>
          <cell r="B1881" t="str">
            <v>TAB01</v>
          </cell>
          <cell r="C1881">
            <v>9</v>
          </cell>
          <cell r="D1881">
            <v>3.12</v>
          </cell>
          <cell r="E1881">
            <v>18469</v>
          </cell>
          <cell r="F1881">
            <v>15818</v>
          </cell>
          <cell r="G1881">
            <v>14602</v>
          </cell>
        </row>
        <row r="1882">
          <cell r="A1882" t="str">
            <v>10TAB01</v>
          </cell>
          <cell r="B1882" t="str">
            <v>TAB01</v>
          </cell>
          <cell r="C1882">
            <v>10</v>
          </cell>
          <cell r="D1882">
            <v>3.08</v>
          </cell>
          <cell r="E1882">
            <v>18503</v>
          </cell>
          <cell r="F1882">
            <v>15847</v>
          </cell>
          <cell r="G1882">
            <v>14628</v>
          </cell>
        </row>
        <row r="1883">
          <cell r="A1883" t="str">
            <v>11TAB01</v>
          </cell>
          <cell r="B1883" t="str">
            <v>TAB01</v>
          </cell>
          <cell r="C1883">
            <v>11</v>
          </cell>
          <cell r="D1883">
            <v>3.05</v>
          </cell>
          <cell r="E1883">
            <v>18541</v>
          </cell>
          <cell r="F1883">
            <v>15879</v>
          </cell>
          <cell r="G1883">
            <v>14658</v>
          </cell>
        </row>
        <row r="1884">
          <cell r="A1884" t="str">
            <v>12TAB01</v>
          </cell>
          <cell r="B1884" t="str">
            <v>TAB01</v>
          </cell>
          <cell r="C1884">
            <v>12</v>
          </cell>
          <cell r="D1884">
            <v>3.04</v>
          </cell>
          <cell r="E1884">
            <v>18578</v>
          </cell>
          <cell r="F1884">
            <v>15912</v>
          </cell>
          <cell r="G1884">
            <v>14687</v>
          </cell>
        </row>
        <row r="1885">
          <cell r="A1885" t="str">
            <v>13TAB01</v>
          </cell>
          <cell r="B1885" t="str">
            <v>TAB01</v>
          </cell>
          <cell r="C1885">
            <v>13</v>
          </cell>
          <cell r="D1885">
            <v>3.02</v>
          </cell>
          <cell r="E1885">
            <v>18616</v>
          </cell>
          <cell r="F1885">
            <v>15944</v>
          </cell>
          <cell r="G1885">
            <v>14717</v>
          </cell>
        </row>
        <row r="1886">
          <cell r="A1886" t="str">
            <v>14TAB01</v>
          </cell>
          <cell r="B1886" t="str">
            <v>TAB01</v>
          </cell>
          <cell r="C1886">
            <v>14</v>
          </cell>
          <cell r="D1886">
            <v>2.99</v>
          </cell>
          <cell r="E1886">
            <v>18654</v>
          </cell>
          <cell r="F1886">
            <v>15976</v>
          </cell>
          <cell r="G1886">
            <v>14747</v>
          </cell>
        </row>
        <row r="1887">
          <cell r="A1887" t="str">
            <v>15TAB01</v>
          </cell>
          <cell r="B1887" t="str">
            <v>TAB01</v>
          </cell>
          <cell r="C1887">
            <v>15</v>
          </cell>
          <cell r="D1887">
            <v>2.98</v>
          </cell>
          <cell r="E1887">
            <v>18692</v>
          </cell>
          <cell r="F1887">
            <v>16009</v>
          </cell>
          <cell r="G1887">
            <v>14777</v>
          </cell>
        </row>
        <row r="1888">
          <cell r="A1888" t="str">
            <v>16TAB01</v>
          </cell>
          <cell r="B1888" t="str">
            <v>TAB01</v>
          </cell>
          <cell r="C1888">
            <v>16</v>
          </cell>
          <cell r="D1888">
            <v>2.95</v>
          </cell>
          <cell r="E1888">
            <v>18739</v>
          </cell>
          <cell r="F1888">
            <v>16048</v>
          </cell>
          <cell r="G1888">
            <v>14813</v>
          </cell>
        </row>
        <row r="1889">
          <cell r="A1889" t="str">
            <v>17TAB01</v>
          </cell>
          <cell r="B1889" t="str">
            <v>TAB01</v>
          </cell>
          <cell r="C1889">
            <v>17</v>
          </cell>
          <cell r="D1889">
            <v>2.94</v>
          </cell>
          <cell r="E1889">
            <v>18785</v>
          </cell>
          <cell r="F1889">
            <v>16088</v>
          </cell>
          <cell r="G1889">
            <v>14850</v>
          </cell>
        </row>
        <row r="1890">
          <cell r="A1890" t="str">
            <v>18TAB01</v>
          </cell>
          <cell r="B1890" t="str">
            <v>TAB01</v>
          </cell>
          <cell r="C1890">
            <v>18</v>
          </cell>
          <cell r="D1890">
            <v>2.91</v>
          </cell>
          <cell r="E1890">
            <v>18831</v>
          </cell>
          <cell r="F1890">
            <v>16127</v>
          </cell>
          <cell r="G1890">
            <v>14887</v>
          </cell>
        </row>
        <row r="1891">
          <cell r="A1891" t="str">
            <v>19TAB01</v>
          </cell>
          <cell r="B1891" t="str">
            <v>TAB01</v>
          </cell>
          <cell r="C1891">
            <v>19</v>
          </cell>
          <cell r="D1891">
            <v>2.88</v>
          </cell>
          <cell r="E1891">
            <v>18877</v>
          </cell>
          <cell r="F1891">
            <v>16167</v>
          </cell>
          <cell r="G1891">
            <v>14924</v>
          </cell>
        </row>
        <row r="1892">
          <cell r="A1892" t="str">
            <v>20TAB01</v>
          </cell>
          <cell r="B1892" t="str">
            <v>TAB01</v>
          </cell>
          <cell r="C1892">
            <v>20</v>
          </cell>
          <cell r="D1892">
            <v>2.87</v>
          </cell>
          <cell r="E1892">
            <v>18923</v>
          </cell>
          <cell r="F1892">
            <v>16206</v>
          </cell>
          <cell r="G1892">
            <v>14960</v>
          </cell>
        </row>
        <row r="1893">
          <cell r="A1893" t="str">
            <v>21TAB01</v>
          </cell>
          <cell r="B1893" t="str">
            <v>TAB01</v>
          </cell>
          <cell r="C1893">
            <v>21</v>
          </cell>
          <cell r="D1893">
            <v>2.85</v>
          </cell>
          <cell r="E1893">
            <v>18973</v>
          </cell>
          <cell r="F1893">
            <v>16249</v>
          </cell>
          <cell r="G1893">
            <v>15000</v>
          </cell>
        </row>
        <row r="1894">
          <cell r="A1894" t="str">
            <v>22TAB01</v>
          </cell>
          <cell r="B1894" t="str">
            <v>TAB01</v>
          </cell>
          <cell r="C1894">
            <v>22</v>
          </cell>
          <cell r="D1894">
            <v>2.83</v>
          </cell>
          <cell r="E1894">
            <v>19023</v>
          </cell>
          <cell r="F1894">
            <v>16292</v>
          </cell>
          <cell r="G1894">
            <v>15039</v>
          </cell>
        </row>
        <row r="1895">
          <cell r="A1895" t="str">
            <v>23TAB01</v>
          </cell>
          <cell r="B1895" t="str">
            <v>TAB01</v>
          </cell>
          <cell r="C1895">
            <v>23</v>
          </cell>
          <cell r="D1895">
            <v>2.82</v>
          </cell>
          <cell r="E1895">
            <v>19073</v>
          </cell>
          <cell r="F1895">
            <v>16334</v>
          </cell>
          <cell r="G1895">
            <v>15078</v>
          </cell>
        </row>
        <row r="1896">
          <cell r="A1896" t="str">
            <v>24TAB01</v>
          </cell>
          <cell r="B1896" t="str">
            <v>TAB01</v>
          </cell>
          <cell r="C1896">
            <v>24</v>
          </cell>
          <cell r="D1896">
            <v>2.78</v>
          </cell>
          <cell r="E1896">
            <v>19122</v>
          </cell>
          <cell r="F1896">
            <v>16377</v>
          </cell>
          <cell r="G1896">
            <v>15117</v>
          </cell>
        </row>
        <row r="1897">
          <cell r="A1897" t="str">
            <v>25TAB01</v>
          </cell>
          <cell r="B1897" t="str">
            <v>TAB01</v>
          </cell>
          <cell r="C1897">
            <v>25</v>
          </cell>
          <cell r="D1897">
            <v>2.75</v>
          </cell>
          <cell r="E1897">
            <v>19172</v>
          </cell>
          <cell r="F1897">
            <v>16420</v>
          </cell>
          <cell r="G1897">
            <v>15194</v>
          </cell>
        </row>
        <row r="1898">
          <cell r="A1898" t="str">
            <v>26TAB01</v>
          </cell>
          <cell r="B1898" t="str">
            <v>TAB01</v>
          </cell>
          <cell r="C1898">
            <v>26</v>
          </cell>
          <cell r="D1898">
            <v>2.75</v>
          </cell>
          <cell r="E1898">
            <v>19172</v>
          </cell>
          <cell r="F1898">
            <v>16420</v>
          </cell>
          <cell r="G1898">
            <v>15231</v>
          </cell>
        </row>
        <row r="1899">
          <cell r="A1899" t="str">
            <v>27TAB01</v>
          </cell>
          <cell r="B1899" t="str">
            <v>TAB01</v>
          </cell>
          <cell r="C1899">
            <v>27</v>
          </cell>
          <cell r="D1899">
            <v>2.73</v>
          </cell>
          <cell r="E1899">
            <v>19266</v>
          </cell>
          <cell r="F1899">
            <v>16500</v>
          </cell>
          <cell r="G1899">
            <v>15231</v>
          </cell>
        </row>
        <row r="1900">
          <cell r="A1900" t="str">
            <v>28TAB01</v>
          </cell>
          <cell r="B1900" t="str">
            <v>TAB01</v>
          </cell>
          <cell r="C1900">
            <v>28</v>
          </cell>
          <cell r="D1900">
            <v>2.7</v>
          </cell>
          <cell r="E1900">
            <v>19313</v>
          </cell>
          <cell r="F1900">
            <v>16540</v>
          </cell>
          <cell r="G1900">
            <v>15269</v>
          </cell>
        </row>
        <row r="1901">
          <cell r="A1901" t="str">
            <v>29TAB01</v>
          </cell>
          <cell r="B1901" t="str">
            <v>TAB01</v>
          </cell>
          <cell r="C1901">
            <v>29</v>
          </cell>
          <cell r="D1901">
            <v>2.69</v>
          </cell>
          <cell r="E1901">
            <v>19360</v>
          </cell>
          <cell r="F1901">
            <v>16580</v>
          </cell>
          <cell r="G1901">
            <v>15306</v>
          </cell>
        </row>
        <row r="1902">
          <cell r="A1902" t="str">
            <v>30TAB01</v>
          </cell>
          <cell r="B1902" t="str">
            <v>TAB01</v>
          </cell>
          <cell r="C1902">
            <v>30</v>
          </cell>
          <cell r="D1902">
            <v>2.68</v>
          </cell>
          <cell r="E1902">
            <v>19407</v>
          </cell>
          <cell r="F1902">
            <v>16621</v>
          </cell>
          <cell r="G1902">
            <v>15343</v>
          </cell>
        </row>
        <row r="1903">
          <cell r="A1903" t="str">
            <v>31TAB01</v>
          </cell>
          <cell r="B1903" t="str">
            <v>TAB01</v>
          </cell>
          <cell r="C1903">
            <v>31</v>
          </cell>
          <cell r="D1903">
            <v>2.64</v>
          </cell>
          <cell r="E1903">
            <v>19457</v>
          </cell>
          <cell r="F1903">
            <v>16664</v>
          </cell>
          <cell r="G1903">
            <v>15383</v>
          </cell>
        </row>
        <row r="1904">
          <cell r="A1904" t="str">
            <v>32TAB01</v>
          </cell>
          <cell r="B1904" t="str">
            <v>TAB01</v>
          </cell>
          <cell r="C1904">
            <v>32</v>
          </cell>
          <cell r="D1904">
            <v>2.63</v>
          </cell>
          <cell r="E1904">
            <v>19507</v>
          </cell>
          <cell r="F1904">
            <v>16707</v>
          </cell>
          <cell r="G1904">
            <v>15422</v>
          </cell>
        </row>
        <row r="1905">
          <cell r="A1905" t="str">
            <v>33TAB01</v>
          </cell>
          <cell r="B1905" t="str">
            <v>TAB01</v>
          </cell>
          <cell r="C1905">
            <v>33</v>
          </cell>
          <cell r="D1905">
            <v>2.62</v>
          </cell>
          <cell r="E1905">
            <v>19557</v>
          </cell>
          <cell r="F1905">
            <v>16750</v>
          </cell>
          <cell r="G1905">
            <v>15462</v>
          </cell>
        </row>
        <row r="1906">
          <cell r="A1906" t="str">
            <v>34TAB01</v>
          </cell>
          <cell r="B1906" t="str">
            <v>TAB01</v>
          </cell>
          <cell r="C1906">
            <v>34</v>
          </cell>
          <cell r="D1906">
            <v>2.58</v>
          </cell>
          <cell r="E1906">
            <v>19607</v>
          </cell>
          <cell r="F1906">
            <v>16793</v>
          </cell>
          <cell r="G1906">
            <v>15501</v>
          </cell>
        </row>
        <row r="1907">
          <cell r="A1907" t="str">
            <v>35TAB01</v>
          </cell>
          <cell r="B1907" t="str">
            <v>TAB01</v>
          </cell>
          <cell r="C1907">
            <v>35</v>
          </cell>
          <cell r="D1907">
            <v>2.57</v>
          </cell>
          <cell r="E1907">
            <v>19657</v>
          </cell>
          <cell r="F1907">
            <v>16835</v>
          </cell>
          <cell r="G1907">
            <v>15541</v>
          </cell>
        </row>
        <row r="1908">
          <cell r="A1908" t="str">
            <v>36TAB01</v>
          </cell>
          <cell r="B1908" t="str">
            <v>TAB01</v>
          </cell>
          <cell r="C1908">
            <v>36</v>
          </cell>
          <cell r="D1908">
            <v>2.57</v>
          </cell>
          <cell r="E1908">
            <v>19700</v>
          </cell>
          <cell r="F1908">
            <v>16872</v>
          </cell>
          <cell r="G1908">
            <v>15690</v>
          </cell>
        </row>
        <row r="1909">
          <cell r="A1909" t="str">
            <v>5TAB02</v>
          </cell>
          <cell r="B1909" t="str">
            <v>TAB02</v>
          </cell>
          <cell r="C1909">
            <v>5</v>
          </cell>
          <cell r="D1909">
            <v>4.05</v>
          </cell>
          <cell r="E1909">
            <v>17949</v>
          </cell>
          <cell r="F1909">
            <v>15372</v>
          </cell>
          <cell r="G1909">
            <v>14190</v>
          </cell>
        </row>
        <row r="1910">
          <cell r="A1910" t="str">
            <v>6TAB02</v>
          </cell>
          <cell r="B1910" t="str">
            <v>TAB02</v>
          </cell>
          <cell r="C1910">
            <v>6</v>
          </cell>
          <cell r="D1910">
            <v>4.03</v>
          </cell>
          <cell r="E1910">
            <v>17982</v>
          </cell>
          <cell r="F1910">
            <v>15400</v>
          </cell>
          <cell r="G1910">
            <v>14216</v>
          </cell>
        </row>
        <row r="1911">
          <cell r="A1911" t="str">
            <v>7TAB02</v>
          </cell>
          <cell r="B1911" t="str">
            <v>TAB02</v>
          </cell>
          <cell r="C1911">
            <v>7</v>
          </cell>
          <cell r="D1911">
            <v>4</v>
          </cell>
          <cell r="E1911">
            <v>18014</v>
          </cell>
          <cell r="F1911">
            <v>15428</v>
          </cell>
          <cell r="G1911">
            <v>14242</v>
          </cell>
        </row>
        <row r="1912">
          <cell r="A1912" t="str">
            <v>8TAB02</v>
          </cell>
          <cell r="B1912" t="str">
            <v>TAB02</v>
          </cell>
          <cell r="C1912">
            <v>8</v>
          </cell>
          <cell r="D1912">
            <v>3.98</v>
          </cell>
          <cell r="E1912">
            <v>18047</v>
          </cell>
          <cell r="F1912">
            <v>15456</v>
          </cell>
          <cell r="G1912">
            <v>14267</v>
          </cell>
        </row>
        <row r="1913">
          <cell r="A1913" t="str">
            <v>9TAB02</v>
          </cell>
          <cell r="B1913" t="str">
            <v>TAB02</v>
          </cell>
          <cell r="C1913">
            <v>9</v>
          </cell>
          <cell r="D1913">
            <v>3.95</v>
          </cell>
          <cell r="E1913">
            <v>18079</v>
          </cell>
          <cell r="F1913">
            <v>15484</v>
          </cell>
          <cell r="G1913">
            <v>14293</v>
          </cell>
        </row>
        <row r="1914">
          <cell r="A1914" t="str">
            <v>10TAB02</v>
          </cell>
          <cell r="B1914" t="str">
            <v>TAB02</v>
          </cell>
          <cell r="C1914">
            <v>10</v>
          </cell>
          <cell r="D1914">
            <v>3.93</v>
          </cell>
          <cell r="E1914">
            <v>18112</v>
          </cell>
          <cell r="F1914">
            <v>15512</v>
          </cell>
          <cell r="G1914">
            <v>14319</v>
          </cell>
        </row>
        <row r="1915">
          <cell r="A1915" t="str">
            <v>11TAB02</v>
          </cell>
          <cell r="B1915" t="str">
            <v>TAB02</v>
          </cell>
          <cell r="C1915">
            <v>11</v>
          </cell>
          <cell r="D1915">
            <v>3.9</v>
          </cell>
          <cell r="E1915">
            <v>18149</v>
          </cell>
          <cell r="F1915">
            <v>15544</v>
          </cell>
          <cell r="G1915">
            <v>14348</v>
          </cell>
        </row>
        <row r="1916">
          <cell r="A1916" t="str">
            <v>12TAB02</v>
          </cell>
          <cell r="B1916" t="str">
            <v>TAB02</v>
          </cell>
          <cell r="C1916">
            <v>12</v>
          </cell>
          <cell r="D1916">
            <v>3.85</v>
          </cell>
          <cell r="E1916">
            <v>18186</v>
          </cell>
          <cell r="F1916">
            <v>15575</v>
          </cell>
          <cell r="G1916">
            <v>14377</v>
          </cell>
        </row>
        <row r="1917">
          <cell r="A1917" t="str">
            <v>13TAB02</v>
          </cell>
          <cell r="B1917" t="str">
            <v>TAB02</v>
          </cell>
          <cell r="C1917">
            <v>13</v>
          </cell>
          <cell r="D1917">
            <v>3.83</v>
          </cell>
          <cell r="E1917">
            <v>18223</v>
          </cell>
          <cell r="F1917">
            <v>15607</v>
          </cell>
          <cell r="G1917">
            <v>14406</v>
          </cell>
        </row>
        <row r="1918">
          <cell r="A1918" t="str">
            <v>14TAB02</v>
          </cell>
          <cell r="B1918" t="str">
            <v>TAB02</v>
          </cell>
          <cell r="C1918">
            <v>14</v>
          </cell>
          <cell r="D1918">
            <v>3.8</v>
          </cell>
          <cell r="E1918">
            <v>18260</v>
          </cell>
          <cell r="F1918">
            <v>15639</v>
          </cell>
          <cell r="G1918">
            <v>14435</v>
          </cell>
        </row>
        <row r="1919">
          <cell r="A1919" t="str">
            <v>15TAB02</v>
          </cell>
          <cell r="B1919" t="str">
            <v>TAB02</v>
          </cell>
          <cell r="C1919">
            <v>15</v>
          </cell>
          <cell r="D1919">
            <v>3.79</v>
          </cell>
          <cell r="E1919">
            <v>18297</v>
          </cell>
          <cell r="F1919">
            <v>15671</v>
          </cell>
          <cell r="G1919">
            <v>14465</v>
          </cell>
        </row>
        <row r="1920">
          <cell r="A1920" t="str">
            <v>16TAB02</v>
          </cell>
          <cell r="B1920" t="str">
            <v>TAB02</v>
          </cell>
          <cell r="C1920">
            <v>16</v>
          </cell>
          <cell r="D1920">
            <v>3.78</v>
          </cell>
          <cell r="E1920">
            <v>18343</v>
          </cell>
          <cell r="F1920">
            <v>15709</v>
          </cell>
          <cell r="G1920">
            <v>14500</v>
          </cell>
        </row>
        <row r="1921">
          <cell r="A1921" t="str">
            <v>17TAB02</v>
          </cell>
          <cell r="B1921" t="str">
            <v>TAB02</v>
          </cell>
          <cell r="C1921">
            <v>17</v>
          </cell>
          <cell r="D1921">
            <v>3.77</v>
          </cell>
          <cell r="E1921">
            <v>18388</v>
          </cell>
          <cell r="F1921">
            <v>15748</v>
          </cell>
          <cell r="G1921">
            <v>14536</v>
          </cell>
        </row>
        <row r="1922">
          <cell r="A1922" t="str">
            <v>18TAB02</v>
          </cell>
          <cell r="B1922" t="str">
            <v>TAB02</v>
          </cell>
          <cell r="C1922">
            <v>18</v>
          </cell>
          <cell r="D1922">
            <v>3.7</v>
          </cell>
          <cell r="E1922">
            <v>18433</v>
          </cell>
          <cell r="F1922">
            <v>15786</v>
          </cell>
          <cell r="G1922">
            <v>14572</v>
          </cell>
        </row>
        <row r="1923">
          <cell r="A1923" t="str">
            <v>19TAB02</v>
          </cell>
          <cell r="B1923" t="str">
            <v>TAB02</v>
          </cell>
          <cell r="C1923">
            <v>19</v>
          </cell>
          <cell r="D1923">
            <v>3.65</v>
          </cell>
          <cell r="E1923">
            <v>18478</v>
          </cell>
          <cell r="F1923">
            <v>15825</v>
          </cell>
          <cell r="G1923">
            <v>14608</v>
          </cell>
        </row>
        <row r="1924">
          <cell r="A1924" t="str">
            <v>20TAB02</v>
          </cell>
          <cell r="B1924" t="str">
            <v>TAB02</v>
          </cell>
          <cell r="C1924">
            <v>20</v>
          </cell>
          <cell r="D1924">
            <v>3.63</v>
          </cell>
          <cell r="E1924">
            <v>18524</v>
          </cell>
          <cell r="F1924">
            <v>15864</v>
          </cell>
          <cell r="G1924">
            <v>14644</v>
          </cell>
        </row>
        <row r="1925">
          <cell r="A1925" t="str">
            <v>21TAB02</v>
          </cell>
          <cell r="B1925" t="str">
            <v>TAB02</v>
          </cell>
          <cell r="C1925">
            <v>21</v>
          </cell>
          <cell r="D1925">
            <v>3.6</v>
          </cell>
          <cell r="E1925">
            <v>18572</v>
          </cell>
          <cell r="F1925">
            <v>15906</v>
          </cell>
          <cell r="G1925">
            <v>14683</v>
          </cell>
        </row>
        <row r="1926">
          <cell r="A1926" t="str">
            <v>22TAB02</v>
          </cell>
          <cell r="B1926" t="str">
            <v>TAB02</v>
          </cell>
          <cell r="C1926">
            <v>22</v>
          </cell>
          <cell r="D1926">
            <v>3.58</v>
          </cell>
          <cell r="E1926">
            <v>18621</v>
          </cell>
          <cell r="F1926">
            <v>15947</v>
          </cell>
          <cell r="G1926">
            <v>14721</v>
          </cell>
        </row>
        <row r="1927">
          <cell r="A1927" t="str">
            <v>23TAB02</v>
          </cell>
          <cell r="B1927" t="str">
            <v>TAB02</v>
          </cell>
          <cell r="C1927">
            <v>23</v>
          </cell>
          <cell r="D1927">
            <v>3.53</v>
          </cell>
          <cell r="E1927">
            <v>18670</v>
          </cell>
          <cell r="F1927">
            <v>15989</v>
          </cell>
          <cell r="G1927">
            <v>14760</v>
          </cell>
        </row>
        <row r="1928">
          <cell r="A1928" t="str">
            <v>24TAB02</v>
          </cell>
          <cell r="B1928" t="str">
            <v>TAB02</v>
          </cell>
          <cell r="C1928">
            <v>24</v>
          </cell>
          <cell r="D1928">
            <v>3.52</v>
          </cell>
          <cell r="E1928">
            <v>18718</v>
          </cell>
          <cell r="F1928">
            <v>16031</v>
          </cell>
          <cell r="G1928">
            <v>14798</v>
          </cell>
        </row>
        <row r="1929">
          <cell r="A1929" t="str">
            <v>25TAB02</v>
          </cell>
          <cell r="B1929" t="str">
            <v>TAB02</v>
          </cell>
          <cell r="C1929">
            <v>25</v>
          </cell>
          <cell r="D1929">
            <v>3.5</v>
          </cell>
          <cell r="E1929">
            <v>18767</v>
          </cell>
          <cell r="F1929">
            <v>16073</v>
          </cell>
          <cell r="G1929">
            <v>14873</v>
          </cell>
        </row>
        <row r="1930">
          <cell r="A1930" t="str">
            <v>26TAB02</v>
          </cell>
          <cell r="B1930" t="str">
            <v>TAB02</v>
          </cell>
          <cell r="C1930">
            <v>26</v>
          </cell>
          <cell r="D1930">
            <v>3.44</v>
          </cell>
          <cell r="E1930">
            <v>18767</v>
          </cell>
          <cell r="F1930">
            <v>16073</v>
          </cell>
          <cell r="G1930">
            <v>14910</v>
          </cell>
        </row>
        <row r="1931">
          <cell r="A1931" t="str">
            <v>27TAB02</v>
          </cell>
          <cell r="B1931" t="str">
            <v>TAB02</v>
          </cell>
          <cell r="C1931">
            <v>27</v>
          </cell>
          <cell r="D1931">
            <v>3.42</v>
          </cell>
          <cell r="E1931">
            <v>18859</v>
          </cell>
          <cell r="F1931">
            <v>16151</v>
          </cell>
          <cell r="G1931">
            <v>14909</v>
          </cell>
        </row>
        <row r="1932">
          <cell r="A1932" t="str">
            <v>28TAB02</v>
          </cell>
          <cell r="B1932" t="str">
            <v>TAB02</v>
          </cell>
          <cell r="C1932">
            <v>28</v>
          </cell>
          <cell r="D1932">
            <v>3.4</v>
          </cell>
          <cell r="E1932">
            <v>18905</v>
          </cell>
          <cell r="F1932">
            <v>16191</v>
          </cell>
          <cell r="G1932">
            <v>14946</v>
          </cell>
        </row>
        <row r="1933">
          <cell r="A1933" t="str">
            <v>29TAB02</v>
          </cell>
          <cell r="B1933" t="str">
            <v>TAB02</v>
          </cell>
          <cell r="C1933">
            <v>29</v>
          </cell>
          <cell r="D1933">
            <v>3.39</v>
          </cell>
          <cell r="E1933">
            <v>18951</v>
          </cell>
          <cell r="F1933">
            <v>16230</v>
          </cell>
          <cell r="G1933">
            <v>14982</v>
          </cell>
        </row>
        <row r="1934">
          <cell r="A1934" t="str">
            <v>30TAB02</v>
          </cell>
          <cell r="B1934" t="str">
            <v>TAB02</v>
          </cell>
          <cell r="C1934">
            <v>30</v>
          </cell>
          <cell r="D1934">
            <v>3.36</v>
          </cell>
          <cell r="E1934">
            <v>18997</v>
          </cell>
          <cell r="F1934">
            <v>16270</v>
          </cell>
          <cell r="G1934">
            <v>15019</v>
          </cell>
        </row>
        <row r="1935">
          <cell r="A1935" t="str">
            <v>31TAB02</v>
          </cell>
          <cell r="B1935" t="str">
            <v>TAB02</v>
          </cell>
          <cell r="C1935">
            <v>31</v>
          </cell>
          <cell r="D1935">
            <v>3.35</v>
          </cell>
          <cell r="E1935">
            <v>19046</v>
          </cell>
          <cell r="F1935">
            <v>16312</v>
          </cell>
          <cell r="G1935">
            <v>15058</v>
          </cell>
        </row>
        <row r="1936">
          <cell r="A1936" t="str">
            <v>32TAB02</v>
          </cell>
          <cell r="B1936" t="str">
            <v>TAB02</v>
          </cell>
          <cell r="C1936">
            <v>32</v>
          </cell>
          <cell r="D1936">
            <v>3.29</v>
          </cell>
          <cell r="E1936">
            <v>19095</v>
          </cell>
          <cell r="F1936">
            <v>16354</v>
          </cell>
          <cell r="G1936">
            <v>15096</v>
          </cell>
        </row>
        <row r="1937">
          <cell r="A1937" t="str">
            <v>33TAB02</v>
          </cell>
          <cell r="B1937" t="str">
            <v>TAB02</v>
          </cell>
          <cell r="C1937">
            <v>33</v>
          </cell>
          <cell r="D1937">
            <v>3.27</v>
          </cell>
          <cell r="E1937">
            <v>19144</v>
          </cell>
          <cell r="F1937">
            <v>16396</v>
          </cell>
          <cell r="G1937">
            <v>15135</v>
          </cell>
        </row>
        <row r="1938">
          <cell r="A1938" t="str">
            <v>34TAB02</v>
          </cell>
          <cell r="B1938" t="str">
            <v>TAB02</v>
          </cell>
          <cell r="C1938">
            <v>34</v>
          </cell>
          <cell r="D1938">
            <v>3.25</v>
          </cell>
          <cell r="E1938">
            <v>19193</v>
          </cell>
          <cell r="F1938">
            <v>16438</v>
          </cell>
          <cell r="G1938">
            <v>15174</v>
          </cell>
        </row>
        <row r="1939">
          <cell r="A1939" t="str">
            <v>35TAB02</v>
          </cell>
          <cell r="B1939" t="str">
            <v>TAB02</v>
          </cell>
          <cell r="C1939">
            <v>35</v>
          </cell>
          <cell r="D1939">
            <v>3.2</v>
          </cell>
          <cell r="E1939">
            <v>19242</v>
          </cell>
          <cell r="F1939">
            <v>16480</v>
          </cell>
          <cell r="G1939">
            <v>15212</v>
          </cell>
        </row>
        <row r="1940">
          <cell r="A1940" t="str">
            <v>36TAB02</v>
          </cell>
          <cell r="B1940" t="str">
            <v>TAB02</v>
          </cell>
          <cell r="C1940">
            <v>36</v>
          </cell>
          <cell r="D1940">
            <v>3.18</v>
          </cell>
          <cell r="E1940">
            <v>19284</v>
          </cell>
          <cell r="F1940">
            <v>16515</v>
          </cell>
          <cell r="G1940">
            <v>15359</v>
          </cell>
        </row>
        <row r="1941">
          <cell r="A1941" t="str">
            <v>5SUR01</v>
          </cell>
          <cell r="B1941" t="str">
            <v>SUR01</v>
          </cell>
          <cell r="C1941">
            <v>5</v>
          </cell>
          <cell r="D1941">
            <v>47.98</v>
          </cell>
          <cell r="E1941">
            <v>11191</v>
          </cell>
          <cell r="F1941">
            <v>9476</v>
          </cell>
          <cell r="G1941">
            <v>8785</v>
          </cell>
        </row>
        <row r="1942">
          <cell r="A1942" t="str">
            <v>6SUR01</v>
          </cell>
          <cell r="B1942" t="str">
            <v>SUR01</v>
          </cell>
          <cell r="C1942">
            <v>6</v>
          </cell>
          <cell r="D1942">
            <v>47.79</v>
          </cell>
          <cell r="E1942">
            <v>11204</v>
          </cell>
          <cell r="F1942">
            <v>9483</v>
          </cell>
          <cell r="G1942">
            <v>8790</v>
          </cell>
        </row>
        <row r="1943">
          <cell r="A1943" t="str">
            <v>7SUR01</v>
          </cell>
          <cell r="B1943" t="str">
            <v>SUR01</v>
          </cell>
          <cell r="C1943">
            <v>7</v>
          </cell>
          <cell r="D1943">
            <v>47.59</v>
          </cell>
          <cell r="E1943">
            <v>11218</v>
          </cell>
          <cell r="F1943">
            <v>9491</v>
          </cell>
          <cell r="G1943">
            <v>8796</v>
          </cell>
        </row>
        <row r="1944">
          <cell r="A1944" t="str">
            <v>8SUR01</v>
          </cell>
          <cell r="B1944" t="str">
            <v>SUR01</v>
          </cell>
          <cell r="C1944">
            <v>8</v>
          </cell>
          <cell r="D1944">
            <v>47.38</v>
          </cell>
          <cell r="E1944">
            <v>11233</v>
          </cell>
          <cell r="F1944">
            <v>9500</v>
          </cell>
          <cell r="G1944">
            <v>8802</v>
          </cell>
        </row>
        <row r="1945">
          <cell r="A1945" t="str">
            <v>9SUR01</v>
          </cell>
          <cell r="B1945" t="str">
            <v>SUR01</v>
          </cell>
          <cell r="C1945">
            <v>9</v>
          </cell>
          <cell r="D1945">
            <v>47.17</v>
          </cell>
          <cell r="E1945">
            <v>11250</v>
          </cell>
          <cell r="F1945">
            <v>9509</v>
          </cell>
          <cell r="G1945">
            <v>8809</v>
          </cell>
        </row>
        <row r="1946">
          <cell r="A1946" t="str">
            <v>10SUR01</v>
          </cell>
          <cell r="B1946" t="str">
            <v>SUR01</v>
          </cell>
          <cell r="C1946">
            <v>10</v>
          </cell>
          <cell r="D1946">
            <v>46.95</v>
          </cell>
          <cell r="E1946">
            <v>11266</v>
          </cell>
          <cell r="F1946">
            <v>9519</v>
          </cell>
          <cell r="G1946">
            <v>8816</v>
          </cell>
        </row>
        <row r="1947">
          <cell r="A1947" t="str">
            <v>11SUR01</v>
          </cell>
          <cell r="B1947" t="str">
            <v>SUR01</v>
          </cell>
          <cell r="C1947">
            <v>11</v>
          </cell>
          <cell r="D1947">
            <v>46.72</v>
          </cell>
          <cell r="E1947">
            <v>11284</v>
          </cell>
          <cell r="F1947">
            <v>9530</v>
          </cell>
          <cell r="G1947">
            <v>8824</v>
          </cell>
        </row>
        <row r="1948">
          <cell r="A1948" t="str">
            <v>12SUR01</v>
          </cell>
          <cell r="B1948" t="str">
            <v>SUR01</v>
          </cell>
          <cell r="C1948">
            <v>12</v>
          </cell>
          <cell r="D1948">
            <v>46.49</v>
          </cell>
          <cell r="E1948">
            <v>11302</v>
          </cell>
          <cell r="F1948">
            <v>9541</v>
          </cell>
          <cell r="G1948">
            <v>8833</v>
          </cell>
        </row>
        <row r="1949">
          <cell r="A1949" t="str">
            <v>13SUR01</v>
          </cell>
          <cell r="B1949" t="str">
            <v>SUR01</v>
          </cell>
          <cell r="C1949">
            <v>13</v>
          </cell>
          <cell r="D1949">
            <v>46.25</v>
          </cell>
          <cell r="E1949">
            <v>11320</v>
          </cell>
          <cell r="F1949">
            <v>9553</v>
          </cell>
          <cell r="G1949">
            <v>8843</v>
          </cell>
        </row>
        <row r="1950">
          <cell r="A1950" t="str">
            <v>14SUR01</v>
          </cell>
          <cell r="B1950" t="str">
            <v>SUR01</v>
          </cell>
          <cell r="C1950">
            <v>14</v>
          </cell>
          <cell r="D1950">
            <v>46.01</v>
          </cell>
          <cell r="E1950">
            <v>11339</v>
          </cell>
          <cell r="F1950">
            <v>9565</v>
          </cell>
          <cell r="G1950">
            <v>8853</v>
          </cell>
        </row>
        <row r="1951">
          <cell r="A1951" t="str">
            <v>15SUR01</v>
          </cell>
          <cell r="B1951" t="str">
            <v>SUR01</v>
          </cell>
          <cell r="C1951">
            <v>15</v>
          </cell>
          <cell r="D1951">
            <v>45.75</v>
          </cell>
          <cell r="E1951">
            <v>11358</v>
          </cell>
          <cell r="F1951">
            <v>9578</v>
          </cell>
          <cell r="G1951">
            <v>8863</v>
          </cell>
        </row>
        <row r="1952">
          <cell r="A1952" t="str">
            <v>16SUR01</v>
          </cell>
          <cell r="B1952" t="str">
            <v>SUR01</v>
          </cell>
          <cell r="C1952">
            <v>16</v>
          </cell>
          <cell r="D1952">
            <v>45.5</v>
          </cell>
          <cell r="E1952">
            <v>11378</v>
          </cell>
          <cell r="F1952">
            <v>9591</v>
          </cell>
          <cell r="G1952">
            <v>8875</v>
          </cell>
        </row>
        <row r="1953">
          <cell r="A1953" t="str">
            <v>17SUR01</v>
          </cell>
          <cell r="B1953" t="str">
            <v>SUR01</v>
          </cell>
          <cell r="C1953">
            <v>17</v>
          </cell>
          <cell r="D1953">
            <v>45.23</v>
          </cell>
          <cell r="E1953">
            <v>11398</v>
          </cell>
          <cell r="F1953">
            <v>9604</v>
          </cell>
          <cell r="G1953">
            <v>8887</v>
          </cell>
        </row>
        <row r="1954">
          <cell r="A1954" t="str">
            <v>18SUR01</v>
          </cell>
          <cell r="B1954" t="str">
            <v>SUR01</v>
          </cell>
          <cell r="C1954">
            <v>18</v>
          </cell>
          <cell r="D1954">
            <v>44.96</v>
          </cell>
          <cell r="E1954">
            <v>11418</v>
          </cell>
          <cell r="F1954">
            <v>9618</v>
          </cell>
          <cell r="G1954">
            <v>8899</v>
          </cell>
        </row>
        <row r="1955">
          <cell r="A1955" t="str">
            <v>19SUR01</v>
          </cell>
          <cell r="B1955" t="str">
            <v>SUR01</v>
          </cell>
          <cell r="C1955">
            <v>19</v>
          </cell>
          <cell r="D1955">
            <v>44.69</v>
          </cell>
          <cell r="E1955">
            <v>11440</v>
          </cell>
          <cell r="F1955">
            <v>9633</v>
          </cell>
          <cell r="G1955">
            <v>8913</v>
          </cell>
        </row>
        <row r="1956">
          <cell r="A1956" t="str">
            <v>20SUR01</v>
          </cell>
          <cell r="B1956" t="str">
            <v>SUR01</v>
          </cell>
          <cell r="C1956">
            <v>20</v>
          </cell>
          <cell r="D1956">
            <v>44.41</v>
          </cell>
          <cell r="E1956">
            <v>11462</v>
          </cell>
          <cell r="F1956">
            <v>9648</v>
          </cell>
          <cell r="G1956">
            <v>8927</v>
          </cell>
        </row>
        <row r="1957">
          <cell r="A1957" t="str">
            <v>21SUR01</v>
          </cell>
          <cell r="B1957" t="str">
            <v>SUR01</v>
          </cell>
          <cell r="C1957">
            <v>21</v>
          </cell>
          <cell r="D1957">
            <v>44.12</v>
          </cell>
          <cell r="E1957">
            <v>11484</v>
          </cell>
          <cell r="F1957">
            <v>9664</v>
          </cell>
          <cell r="G1957">
            <v>8942</v>
          </cell>
        </row>
        <row r="1958">
          <cell r="A1958" t="str">
            <v>22SUR01</v>
          </cell>
          <cell r="B1958" t="str">
            <v>SUR01</v>
          </cell>
          <cell r="C1958">
            <v>22</v>
          </cell>
          <cell r="D1958">
            <v>43.83</v>
          </cell>
          <cell r="E1958">
            <v>11508</v>
          </cell>
          <cell r="F1958">
            <v>9681</v>
          </cell>
          <cell r="G1958">
            <v>8957</v>
          </cell>
        </row>
        <row r="1959">
          <cell r="A1959" t="str">
            <v>23SUR01</v>
          </cell>
          <cell r="B1959" t="str">
            <v>SUR01</v>
          </cell>
          <cell r="C1959">
            <v>23</v>
          </cell>
          <cell r="D1959">
            <v>43.53</v>
          </cell>
          <cell r="E1959">
            <v>11534</v>
          </cell>
          <cell r="F1959">
            <v>9699</v>
          </cell>
          <cell r="G1959">
            <v>8973</v>
          </cell>
        </row>
        <row r="1960">
          <cell r="A1960" t="str">
            <v>24SUR01</v>
          </cell>
          <cell r="B1960" t="str">
            <v>SUR01</v>
          </cell>
          <cell r="C1960">
            <v>24</v>
          </cell>
          <cell r="D1960">
            <v>43.23</v>
          </cell>
          <cell r="E1960">
            <v>11561</v>
          </cell>
          <cell r="F1960">
            <v>9718</v>
          </cell>
          <cell r="G1960">
            <v>8990</v>
          </cell>
        </row>
        <row r="1961">
          <cell r="A1961" t="str">
            <v>25SUR01</v>
          </cell>
          <cell r="B1961" t="str">
            <v>SUR01</v>
          </cell>
          <cell r="C1961">
            <v>25</v>
          </cell>
          <cell r="D1961">
            <v>42.93</v>
          </cell>
          <cell r="E1961">
            <v>11590</v>
          </cell>
          <cell r="F1961">
            <v>9739</v>
          </cell>
          <cell r="G1961">
            <v>9007</v>
          </cell>
        </row>
        <row r="1962">
          <cell r="A1962" t="str">
            <v>26SUR01</v>
          </cell>
          <cell r="B1962" t="str">
            <v>SUR01</v>
          </cell>
          <cell r="C1962">
            <v>26</v>
          </cell>
          <cell r="D1962">
            <v>42.62</v>
          </cell>
          <cell r="E1962">
            <v>11621</v>
          </cell>
          <cell r="F1962">
            <v>9760</v>
          </cell>
          <cell r="G1962">
            <v>9026</v>
          </cell>
        </row>
        <row r="1963">
          <cell r="A1963" t="str">
            <v>27SUR01</v>
          </cell>
          <cell r="B1963" t="str">
            <v>SUR01</v>
          </cell>
          <cell r="C1963">
            <v>27</v>
          </cell>
          <cell r="D1963">
            <v>42.3</v>
          </cell>
          <cell r="E1963">
            <v>11655</v>
          </cell>
          <cell r="F1963">
            <v>9784</v>
          </cell>
          <cell r="G1963">
            <v>9045</v>
          </cell>
        </row>
        <row r="1964">
          <cell r="A1964" t="str">
            <v>28SUR01</v>
          </cell>
          <cell r="B1964" t="str">
            <v>SUR01</v>
          </cell>
          <cell r="C1964">
            <v>28</v>
          </cell>
          <cell r="D1964">
            <v>41.98</v>
          </cell>
          <cell r="E1964">
            <v>11691</v>
          </cell>
          <cell r="F1964">
            <v>9809</v>
          </cell>
          <cell r="G1964">
            <v>9064</v>
          </cell>
        </row>
        <row r="1965">
          <cell r="A1965" t="str">
            <v>29SUR01</v>
          </cell>
          <cell r="B1965" t="str">
            <v>SUR01</v>
          </cell>
          <cell r="C1965">
            <v>29</v>
          </cell>
          <cell r="D1965">
            <v>41.66</v>
          </cell>
          <cell r="E1965">
            <v>11732</v>
          </cell>
          <cell r="F1965">
            <v>9836</v>
          </cell>
          <cell r="G1965">
            <v>9085</v>
          </cell>
        </row>
        <row r="1966">
          <cell r="A1966" t="str">
            <v>30SUR01</v>
          </cell>
          <cell r="B1966" t="str">
            <v>SUR01</v>
          </cell>
          <cell r="C1966">
            <v>30</v>
          </cell>
          <cell r="D1966">
            <v>41.31</v>
          </cell>
          <cell r="E1966">
            <v>11768</v>
          </cell>
          <cell r="F1966">
            <v>9863</v>
          </cell>
          <cell r="G1966">
            <v>9108</v>
          </cell>
        </row>
        <row r="1967">
          <cell r="A1967" t="str">
            <v>31SUR01</v>
          </cell>
          <cell r="B1967" t="str">
            <v>SUR01</v>
          </cell>
          <cell r="C1967">
            <v>31</v>
          </cell>
          <cell r="D1967">
            <v>41</v>
          </cell>
          <cell r="E1967">
            <v>11825</v>
          </cell>
          <cell r="F1967">
            <v>9897</v>
          </cell>
          <cell r="G1967">
            <v>9128</v>
          </cell>
        </row>
        <row r="1968">
          <cell r="A1968" t="str">
            <v>32SUR01</v>
          </cell>
          <cell r="B1968" t="str">
            <v>SUR01</v>
          </cell>
          <cell r="C1968">
            <v>32</v>
          </cell>
          <cell r="D1968">
            <v>40.659999999999997</v>
          </cell>
          <cell r="E1968">
            <v>11879</v>
          </cell>
          <cell r="F1968">
            <v>9932</v>
          </cell>
          <cell r="G1968">
            <v>9151</v>
          </cell>
        </row>
        <row r="1969">
          <cell r="A1969" t="str">
            <v>33SUR01</v>
          </cell>
          <cell r="B1969" t="str">
            <v>SUR01</v>
          </cell>
          <cell r="C1969">
            <v>33</v>
          </cell>
          <cell r="D1969">
            <v>40.33</v>
          </cell>
          <cell r="E1969">
            <v>11939</v>
          </cell>
          <cell r="F1969">
            <v>9970</v>
          </cell>
          <cell r="G1969">
            <v>9175</v>
          </cell>
        </row>
        <row r="1970">
          <cell r="A1970" t="str">
            <v>34SUR01</v>
          </cell>
          <cell r="B1970" t="str">
            <v>SUR01</v>
          </cell>
          <cell r="C1970">
            <v>34</v>
          </cell>
          <cell r="D1970">
            <v>39.67</v>
          </cell>
          <cell r="E1970">
            <v>12006</v>
          </cell>
          <cell r="F1970">
            <v>10011</v>
          </cell>
          <cell r="G1970">
            <v>9211</v>
          </cell>
        </row>
        <row r="1971">
          <cell r="A1971" t="str">
            <v>35SUR01</v>
          </cell>
          <cell r="B1971" t="str">
            <v>SUR01</v>
          </cell>
          <cell r="C1971">
            <v>35</v>
          </cell>
          <cell r="D1971">
            <v>38.979999999999997</v>
          </cell>
          <cell r="E1971">
            <v>12080</v>
          </cell>
          <cell r="F1971">
            <v>10056</v>
          </cell>
          <cell r="G1971">
            <v>9252</v>
          </cell>
        </row>
        <row r="1972">
          <cell r="A1972" t="str">
            <v>36SUR01</v>
          </cell>
          <cell r="B1972" t="str">
            <v>SUR01</v>
          </cell>
          <cell r="C1972">
            <v>36</v>
          </cell>
          <cell r="D1972">
            <v>38.29</v>
          </cell>
          <cell r="E1972">
            <v>12162</v>
          </cell>
          <cell r="F1972">
            <v>10106</v>
          </cell>
          <cell r="G1972">
            <v>9297</v>
          </cell>
        </row>
        <row r="1973">
          <cell r="A1973" t="str">
            <v>37SUR01</v>
          </cell>
          <cell r="B1973" t="str">
            <v>SUR01</v>
          </cell>
          <cell r="C1973">
            <v>37</v>
          </cell>
          <cell r="D1973">
            <v>37.590000000000003</v>
          </cell>
          <cell r="E1973">
            <v>12254</v>
          </cell>
          <cell r="F1973">
            <v>10160</v>
          </cell>
          <cell r="G1973">
            <v>9346</v>
          </cell>
        </row>
        <row r="1974">
          <cell r="A1974" t="str">
            <v>38SUR01</v>
          </cell>
          <cell r="B1974" t="str">
            <v>SUR01</v>
          </cell>
          <cell r="C1974">
            <v>38</v>
          </cell>
          <cell r="D1974">
            <v>36.880000000000003</v>
          </cell>
          <cell r="E1974">
            <v>12356</v>
          </cell>
          <cell r="F1974">
            <v>10220</v>
          </cell>
          <cell r="G1974">
            <v>9397</v>
          </cell>
        </row>
        <row r="1975">
          <cell r="A1975" t="str">
            <v>39SUR01</v>
          </cell>
          <cell r="B1975" t="str">
            <v>SUR01</v>
          </cell>
          <cell r="C1975">
            <v>39</v>
          </cell>
          <cell r="D1975">
            <v>36.17</v>
          </cell>
          <cell r="E1975">
            <v>12470</v>
          </cell>
          <cell r="F1975">
            <v>10285</v>
          </cell>
          <cell r="G1975">
            <v>9451</v>
          </cell>
        </row>
        <row r="1976">
          <cell r="A1976" t="str">
            <v>40SUR01</v>
          </cell>
          <cell r="B1976" t="str">
            <v>SUR01</v>
          </cell>
          <cell r="C1976">
            <v>40</v>
          </cell>
          <cell r="D1976">
            <v>35.47</v>
          </cell>
          <cell r="E1976">
            <v>12598</v>
          </cell>
          <cell r="F1976">
            <v>10357</v>
          </cell>
          <cell r="G1976">
            <v>9508</v>
          </cell>
        </row>
        <row r="1977">
          <cell r="A1977" t="str">
            <v>41SUR01</v>
          </cell>
          <cell r="B1977" t="str">
            <v>SUR01</v>
          </cell>
          <cell r="C1977">
            <v>41</v>
          </cell>
          <cell r="D1977">
            <v>34.76</v>
          </cell>
          <cell r="E1977">
            <v>12740</v>
          </cell>
          <cell r="F1977">
            <v>10436</v>
          </cell>
          <cell r="G1977">
            <v>9566</v>
          </cell>
        </row>
        <row r="1978">
          <cell r="A1978" t="str">
            <v>42SUR01</v>
          </cell>
          <cell r="B1978" t="str">
            <v>SUR01</v>
          </cell>
          <cell r="C1978">
            <v>42</v>
          </cell>
          <cell r="D1978">
            <v>34.06</v>
          </cell>
          <cell r="E1978">
            <v>12900</v>
          </cell>
          <cell r="F1978">
            <v>10523</v>
          </cell>
          <cell r="G1978">
            <v>9627</v>
          </cell>
        </row>
        <row r="1979">
          <cell r="A1979" t="str">
            <v>43SUR01</v>
          </cell>
          <cell r="B1979" t="str">
            <v>SUR01</v>
          </cell>
          <cell r="C1979">
            <v>43</v>
          </cell>
          <cell r="D1979">
            <v>33.369999999999997</v>
          </cell>
          <cell r="E1979">
            <v>13078</v>
          </cell>
          <cell r="F1979">
            <v>10619</v>
          </cell>
          <cell r="G1979">
            <v>9689</v>
          </cell>
        </row>
        <row r="1980">
          <cell r="A1980" t="str">
            <v>44SUR01</v>
          </cell>
          <cell r="B1980" t="str">
            <v>SUR01</v>
          </cell>
          <cell r="C1980">
            <v>44</v>
          </cell>
          <cell r="D1980">
            <v>32.68</v>
          </cell>
          <cell r="E1980">
            <v>13278</v>
          </cell>
          <cell r="F1980">
            <v>10724</v>
          </cell>
          <cell r="G1980">
            <v>9752</v>
          </cell>
        </row>
        <row r="1981">
          <cell r="A1981" t="str">
            <v>45SUR01</v>
          </cell>
          <cell r="B1981" t="str">
            <v>SUR01</v>
          </cell>
          <cell r="C1981">
            <v>45</v>
          </cell>
          <cell r="D1981">
            <v>32</v>
          </cell>
          <cell r="E1981">
            <v>13503</v>
          </cell>
          <cell r="F1981">
            <v>10840</v>
          </cell>
          <cell r="G1981">
            <v>9816</v>
          </cell>
        </row>
        <row r="1982">
          <cell r="A1982" t="str">
            <v>5SUR02</v>
          </cell>
          <cell r="B1982" t="str">
            <v>SUR02</v>
          </cell>
          <cell r="C1982">
            <v>5</v>
          </cell>
          <cell r="D1982">
            <v>47.41</v>
          </cell>
          <cell r="E1982">
            <v>10819</v>
          </cell>
          <cell r="F1982">
            <v>9534</v>
          </cell>
          <cell r="G1982">
            <v>8830</v>
          </cell>
        </row>
        <row r="1983">
          <cell r="A1983" t="str">
            <v>6SUR02</v>
          </cell>
          <cell r="B1983" t="str">
            <v>SUR02</v>
          </cell>
          <cell r="C1983">
            <v>6</v>
          </cell>
          <cell r="D1983">
            <v>47.22</v>
          </cell>
          <cell r="E1983">
            <v>10832</v>
          </cell>
          <cell r="F1983">
            <v>9541</v>
          </cell>
          <cell r="G1983">
            <v>8835</v>
          </cell>
        </row>
        <row r="1984">
          <cell r="A1984" t="str">
            <v>7SUR02</v>
          </cell>
          <cell r="B1984" t="str">
            <v>SUR02</v>
          </cell>
          <cell r="C1984">
            <v>7</v>
          </cell>
          <cell r="D1984">
            <v>47.02</v>
          </cell>
          <cell r="E1984">
            <v>10845</v>
          </cell>
          <cell r="F1984">
            <v>9550</v>
          </cell>
          <cell r="G1984">
            <v>8841</v>
          </cell>
        </row>
        <row r="1985">
          <cell r="A1985" t="str">
            <v>8SUR02</v>
          </cell>
          <cell r="B1985" t="str">
            <v>SUR02</v>
          </cell>
          <cell r="C1985">
            <v>8</v>
          </cell>
          <cell r="D1985">
            <v>46.82</v>
          </cell>
          <cell r="E1985">
            <v>10860</v>
          </cell>
          <cell r="F1985">
            <v>9559</v>
          </cell>
          <cell r="G1985">
            <v>8847</v>
          </cell>
        </row>
        <row r="1986">
          <cell r="A1986" t="str">
            <v>9SUR02</v>
          </cell>
          <cell r="B1986" t="str">
            <v>SUR02</v>
          </cell>
          <cell r="C1986">
            <v>9</v>
          </cell>
          <cell r="D1986">
            <v>46.61</v>
          </cell>
          <cell r="E1986">
            <v>10876</v>
          </cell>
          <cell r="F1986">
            <v>9568</v>
          </cell>
          <cell r="G1986">
            <v>8854</v>
          </cell>
        </row>
        <row r="1987">
          <cell r="A1987" t="str">
            <v>10SUR02</v>
          </cell>
          <cell r="B1987" t="str">
            <v>SUR02</v>
          </cell>
          <cell r="C1987">
            <v>10</v>
          </cell>
          <cell r="D1987">
            <v>46.39</v>
          </cell>
          <cell r="E1987">
            <v>10892</v>
          </cell>
          <cell r="F1987">
            <v>9578</v>
          </cell>
          <cell r="G1987">
            <v>8862</v>
          </cell>
        </row>
        <row r="1988">
          <cell r="A1988" t="str">
            <v>11SUR02</v>
          </cell>
          <cell r="B1988" t="str">
            <v>SUR02</v>
          </cell>
          <cell r="C1988">
            <v>11</v>
          </cell>
          <cell r="D1988">
            <v>46.17</v>
          </cell>
          <cell r="E1988">
            <v>10909</v>
          </cell>
          <cell r="F1988">
            <v>9589</v>
          </cell>
          <cell r="G1988">
            <v>8870</v>
          </cell>
        </row>
        <row r="1989">
          <cell r="A1989" t="str">
            <v>12SUR02</v>
          </cell>
          <cell r="B1989" t="str">
            <v>SUR02</v>
          </cell>
          <cell r="C1989">
            <v>12</v>
          </cell>
          <cell r="D1989">
            <v>45.94</v>
          </cell>
          <cell r="E1989">
            <v>10926</v>
          </cell>
          <cell r="F1989">
            <v>9600</v>
          </cell>
          <cell r="G1989">
            <v>8879</v>
          </cell>
        </row>
        <row r="1990">
          <cell r="A1990" t="str">
            <v>13SUR02</v>
          </cell>
          <cell r="B1990" t="str">
            <v>SUR02</v>
          </cell>
          <cell r="C1990">
            <v>13</v>
          </cell>
          <cell r="D1990">
            <v>45.7</v>
          </cell>
          <cell r="E1990">
            <v>10944</v>
          </cell>
          <cell r="F1990">
            <v>9612</v>
          </cell>
          <cell r="G1990">
            <v>8888</v>
          </cell>
        </row>
        <row r="1991">
          <cell r="A1991" t="str">
            <v>14SUR02</v>
          </cell>
          <cell r="B1991" t="str">
            <v>SUR02</v>
          </cell>
          <cell r="C1991">
            <v>14</v>
          </cell>
          <cell r="D1991">
            <v>45.46</v>
          </cell>
          <cell r="E1991">
            <v>10962</v>
          </cell>
          <cell r="F1991">
            <v>9624</v>
          </cell>
          <cell r="G1991">
            <v>8898</v>
          </cell>
        </row>
        <row r="1992">
          <cell r="A1992" t="str">
            <v>15SUR02</v>
          </cell>
          <cell r="B1992" t="str">
            <v>SUR02</v>
          </cell>
          <cell r="C1992">
            <v>15</v>
          </cell>
          <cell r="D1992">
            <v>45.21</v>
          </cell>
          <cell r="E1992">
            <v>10981</v>
          </cell>
          <cell r="F1992">
            <v>9637</v>
          </cell>
          <cell r="G1992">
            <v>8909</v>
          </cell>
        </row>
        <row r="1993">
          <cell r="A1993" t="str">
            <v>16SUR02</v>
          </cell>
          <cell r="B1993" t="str">
            <v>SUR02</v>
          </cell>
          <cell r="C1993">
            <v>16</v>
          </cell>
          <cell r="D1993">
            <v>44.95</v>
          </cell>
          <cell r="E1993">
            <v>11000</v>
          </cell>
          <cell r="F1993">
            <v>9650</v>
          </cell>
          <cell r="G1993">
            <v>8921</v>
          </cell>
        </row>
        <row r="1994">
          <cell r="A1994" t="str">
            <v>17SUR02</v>
          </cell>
          <cell r="B1994" t="str">
            <v>SUR02</v>
          </cell>
          <cell r="C1994">
            <v>17</v>
          </cell>
          <cell r="D1994">
            <v>44.69</v>
          </cell>
          <cell r="E1994">
            <v>11019</v>
          </cell>
          <cell r="F1994">
            <v>9664</v>
          </cell>
          <cell r="G1994">
            <v>8933</v>
          </cell>
        </row>
        <row r="1995">
          <cell r="A1995" t="str">
            <v>18SUR02</v>
          </cell>
          <cell r="B1995" t="str">
            <v>SUR02</v>
          </cell>
          <cell r="C1995">
            <v>18</v>
          </cell>
          <cell r="D1995">
            <v>44.43</v>
          </cell>
          <cell r="E1995">
            <v>11039</v>
          </cell>
          <cell r="F1995">
            <v>9678</v>
          </cell>
          <cell r="G1995">
            <v>8945</v>
          </cell>
        </row>
        <row r="1996">
          <cell r="A1996" t="str">
            <v>19SUR02</v>
          </cell>
          <cell r="B1996" t="str">
            <v>SUR02</v>
          </cell>
          <cell r="C1996">
            <v>19</v>
          </cell>
          <cell r="D1996">
            <v>44.16</v>
          </cell>
          <cell r="E1996">
            <v>11060</v>
          </cell>
          <cell r="F1996">
            <v>9693</v>
          </cell>
          <cell r="G1996">
            <v>8959</v>
          </cell>
        </row>
        <row r="1997">
          <cell r="A1997" t="str">
            <v>20SUR02</v>
          </cell>
          <cell r="B1997" t="str">
            <v>SUR02</v>
          </cell>
          <cell r="C1997">
            <v>20</v>
          </cell>
          <cell r="D1997">
            <v>43.88</v>
          </cell>
          <cell r="E1997">
            <v>11081</v>
          </cell>
          <cell r="F1997">
            <v>9708</v>
          </cell>
          <cell r="G1997">
            <v>8973</v>
          </cell>
        </row>
        <row r="1998">
          <cell r="A1998" t="str">
            <v>21SUR02</v>
          </cell>
          <cell r="B1998" t="str">
            <v>SUR02</v>
          </cell>
          <cell r="C1998">
            <v>21</v>
          </cell>
          <cell r="D1998">
            <v>43.6</v>
          </cell>
          <cell r="E1998">
            <v>11103</v>
          </cell>
          <cell r="F1998">
            <v>9724</v>
          </cell>
          <cell r="G1998">
            <v>8988</v>
          </cell>
        </row>
        <row r="1999">
          <cell r="A1999" t="str">
            <v>22SUR02</v>
          </cell>
          <cell r="B1999" t="str">
            <v>SUR02</v>
          </cell>
          <cell r="C1999">
            <v>22</v>
          </cell>
          <cell r="D1999">
            <v>43.31</v>
          </cell>
          <cell r="E1999">
            <v>11126</v>
          </cell>
          <cell r="F1999">
            <v>9741</v>
          </cell>
          <cell r="G1999">
            <v>9003</v>
          </cell>
        </row>
        <row r="2000">
          <cell r="A2000" t="str">
            <v>23SUR02</v>
          </cell>
          <cell r="B2000" t="str">
            <v>SUR02</v>
          </cell>
          <cell r="C2000">
            <v>23</v>
          </cell>
          <cell r="D2000">
            <v>43.01</v>
          </cell>
          <cell r="E2000">
            <v>11151</v>
          </cell>
          <cell r="F2000">
            <v>9759</v>
          </cell>
          <cell r="G2000">
            <v>9019</v>
          </cell>
        </row>
        <row r="2001">
          <cell r="A2001" t="str">
            <v>24SUR02</v>
          </cell>
          <cell r="B2001" t="str">
            <v>SUR02</v>
          </cell>
          <cell r="C2001">
            <v>24</v>
          </cell>
          <cell r="D2001">
            <v>42.72</v>
          </cell>
          <cell r="E2001">
            <v>11177</v>
          </cell>
          <cell r="F2001">
            <v>9778</v>
          </cell>
          <cell r="G2001">
            <v>9036</v>
          </cell>
        </row>
        <row r="2002">
          <cell r="A2002" t="str">
            <v>25SUR02</v>
          </cell>
          <cell r="B2002" t="str">
            <v>SUR02</v>
          </cell>
          <cell r="C2002">
            <v>25</v>
          </cell>
          <cell r="D2002">
            <v>42.41</v>
          </cell>
          <cell r="E2002">
            <v>11205</v>
          </cell>
          <cell r="F2002">
            <v>9799</v>
          </cell>
          <cell r="G2002">
            <v>9054</v>
          </cell>
        </row>
        <row r="2003">
          <cell r="A2003" t="str">
            <v>26SUR02</v>
          </cell>
          <cell r="B2003" t="str">
            <v>SUR02</v>
          </cell>
          <cell r="C2003">
            <v>26</v>
          </cell>
          <cell r="D2003">
            <v>42.11</v>
          </cell>
          <cell r="E2003">
            <v>11235</v>
          </cell>
          <cell r="F2003">
            <v>9821</v>
          </cell>
          <cell r="G2003">
            <v>9072</v>
          </cell>
        </row>
        <row r="2004">
          <cell r="A2004" t="str">
            <v>27SUR02</v>
          </cell>
          <cell r="B2004" t="str">
            <v>SUR02</v>
          </cell>
          <cell r="C2004">
            <v>27</v>
          </cell>
          <cell r="D2004">
            <v>41.8</v>
          </cell>
          <cell r="E2004">
            <v>11267</v>
          </cell>
          <cell r="F2004">
            <v>9844</v>
          </cell>
          <cell r="G2004">
            <v>9091</v>
          </cell>
        </row>
        <row r="2005">
          <cell r="A2005" t="str">
            <v>28SUR02</v>
          </cell>
          <cell r="B2005" t="str">
            <v>SUR02</v>
          </cell>
          <cell r="C2005">
            <v>28</v>
          </cell>
          <cell r="D2005">
            <v>41.48</v>
          </cell>
          <cell r="E2005">
            <v>11303</v>
          </cell>
          <cell r="F2005">
            <v>9869</v>
          </cell>
          <cell r="G2005">
            <v>9111</v>
          </cell>
        </row>
        <row r="2006">
          <cell r="A2006" t="str">
            <v>29SUR02</v>
          </cell>
          <cell r="B2006" t="str">
            <v>SUR02</v>
          </cell>
          <cell r="C2006">
            <v>29</v>
          </cell>
          <cell r="D2006">
            <v>41.16</v>
          </cell>
          <cell r="E2006">
            <v>11342</v>
          </cell>
          <cell r="F2006">
            <v>9897</v>
          </cell>
          <cell r="G2006">
            <v>9132</v>
          </cell>
        </row>
        <row r="2007">
          <cell r="A2007" t="str">
            <v>30SUR02</v>
          </cell>
          <cell r="B2007" t="str">
            <v>SUR02</v>
          </cell>
          <cell r="C2007">
            <v>30</v>
          </cell>
          <cell r="D2007">
            <v>40.82</v>
          </cell>
          <cell r="E2007">
            <v>11377</v>
          </cell>
          <cell r="F2007">
            <v>9924</v>
          </cell>
          <cell r="G2007">
            <v>9155</v>
          </cell>
        </row>
        <row r="2008">
          <cell r="A2008" t="str">
            <v>31SUR02</v>
          </cell>
          <cell r="B2008" t="str">
            <v>SUR02</v>
          </cell>
          <cell r="C2008">
            <v>31</v>
          </cell>
          <cell r="D2008">
            <v>40.51</v>
          </cell>
          <cell r="E2008">
            <v>11432</v>
          </cell>
          <cell r="F2008">
            <v>9958</v>
          </cell>
          <cell r="G2008">
            <v>9176</v>
          </cell>
        </row>
        <row r="2009">
          <cell r="A2009" t="str">
            <v>32SUR02</v>
          </cell>
          <cell r="B2009" t="str">
            <v>SUR02</v>
          </cell>
          <cell r="C2009">
            <v>32</v>
          </cell>
          <cell r="D2009">
            <v>40.18</v>
          </cell>
          <cell r="E2009">
            <v>11484</v>
          </cell>
          <cell r="F2009">
            <v>9993</v>
          </cell>
          <cell r="G2009">
            <v>9198</v>
          </cell>
        </row>
        <row r="2010">
          <cell r="A2010" t="str">
            <v>33SUR02</v>
          </cell>
          <cell r="B2010" t="str">
            <v>SUR02</v>
          </cell>
          <cell r="C2010">
            <v>33</v>
          </cell>
          <cell r="D2010">
            <v>39.840000000000003</v>
          </cell>
          <cell r="E2010">
            <v>11542</v>
          </cell>
          <cell r="F2010">
            <v>10031</v>
          </cell>
          <cell r="G2010">
            <v>9222</v>
          </cell>
        </row>
        <row r="2011">
          <cell r="A2011" t="str">
            <v>34SUR02</v>
          </cell>
          <cell r="B2011" t="str">
            <v>SUR02</v>
          </cell>
          <cell r="C2011">
            <v>34</v>
          </cell>
          <cell r="D2011">
            <v>39.200000000000003</v>
          </cell>
          <cell r="E2011">
            <v>11607</v>
          </cell>
          <cell r="F2011">
            <v>10073</v>
          </cell>
          <cell r="G2011">
            <v>9258</v>
          </cell>
        </row>
        <row r="2012">
          <cell r="A2012" t="str">
            <v>35SUR02</v>
          </cell>
          <cell r="B2012" t="str">
            <v>SUR02</v>
          </cell>
          <cell r="C2012">
            <v>35</v>
          </cell>
          <cell r="D2012">
            <v>38.520000000000003</v>
          </cell>
          <cell r="E2012">
            <v>11678</v>
          </cell>
          <cell r="F2012">
            <v>10119</v>
          </cell>
          <cell r="G2012">
            <v>9300</v>
          </cell>
        </row>
        <row r="2013">
          <cell r="A2013" t="str">
            <v>36SUR02</v>
          </cell>
          <cell r="B2013" t="str">
            <v>SUR02</v>
          </cell>
          <cell r="C2013">
            <v>36</v>
          </cell>
          <cell r="D2013">
            <v>37.83</v>
          </cell>
          <cell r="E2013">
            <v>11758</v>
          </cell>
          <cell r="F2013">
            <v>10168</v>
          </cell>
          <cell r="G2013">
            <v>9345</v>
          </cell>
        </row>
        <row r="2014">
          <cell r="A2014" t="str">
            <v>37SUR02</v>
          </cell>
          <cell r="B2014" t="str">
            <v>SUR02</v>
          </cell>
          <cell r="C2014">
            <v>37</v>
          </cell>
          <cell r="D2014">
            <v>37.14</v>
          </cell>
          <cell r="E2014">
            <v>11847</v>
          </cell>
          <cell r="F2014">
            <v>10223</v>
          </cell>
          <cell r="G2014">
            <v>9394</v>
          </cell>
        </row>
        <row r="2015">
          <cell r="A2015" t="str">
            <v>38SUR02</v>
          </cell>
          <cell r="B2015" t="str">
            <v>SUR02</v>
          </cell>
          <cell r="C2015">
            <v>38</v>
          </cell>
          <cell r="D2015">
            <v>36.44</v>
          </cell>
          <cell r="E2015">
            <v>11946</v>
          </cell>
          <cell r="F2015">
            <v>10283</v>
          </cell>
          <cell r="G2015">
            <v>9446</v>
          </cell>
        </row>
        <row r="2016">
          <cell r="A2016" t="str">
            <v>39SUR02</v>
          </cell>
          <cell r="B2016" t="str">
            <v>SUR02</v>
          </cell>
          <cell r="C2016">
            <v>39</v>
          </cell>
          <cell r="D2016">
            <v>35.74</v>
          </cell>
          <cell r="E2016">
            <v>12056</v>
          </cell>
          <cell r="F2016">
            <v>10349</v>
          </cell>
          <cell r="G2016">
            <v>9500</v>
          </cell>
        </row>
        <row r="2017">
          <cell r="A2017" t="str">
            <v>40SUR02</v>
          </cell>
          <cell r="B2017" t="str">
            <v>SUR02</v>
          </cell>
          <cell r="C2017">
            <v>40</v>
          </cell>
          <cell r="D2017">
            <v>35.04</v>
          </cell>
          <cell r="E2017">
            <v>12179</v>
          </cell>
          <cell r="F2017">
            <v>10421</v>
          </cell>
          <cell r="G2017">
            <v>9557</v>
          </cell>
        </row>
        <row r="2018">
          <cell r="A2018" t="str">
            <v>41SUR02</v>
          </cell>
          <cell r="B2018" t="str">
            <v>SUR02</v>
          </cell>
          <cell r="C2018">
            <v>41</v>
          </cell>
          <cell r="D2018">
            <v>34.35</v>
          </cell>
          <cell r="E2018">
            <v>12317</v>
          </cell>
          <cell r="F2018">
            <v>10501</v>
          </cell>
          <cell r="G2018">
            <v>9616</v>
          </cell>
        </row>
        <row r="2019">
          <cell r="A2019" t="str">
            <v>42SUR02</v>
          </cell>
          <cell r="B2019" t="str">
            <v>SUR02</v>
          </cell>
          <cell r="C2019">
            <v>42</v>
          </cell>
          <cell r="D2019">
            <v>33.659999999999997</v>
          </cell>
          <cell r="E2019">
            <v>12471</v>
          </cell>
          <cell r="F2019">
            <v>10588</v>
          </cell>
          <cell r="G2019">
            <v>9677</v>
          </cell>
        </row>
        <row r="2020">
          <cell r="A2020" t="str">
            <v>43SUR02</v>
          </cell>
          <cell r="B2020" t="str">
            <v>SUR02</v>
          </cell>
          <cell r="C2020">
            <v>43</v>
          </cell>
          <cell r="D2020">
            <v>32.97</v>
          </cell>
          <cell r="E2020">
            <v>12644</v>
          </cell>
          <cell r="F2020">
            <v>10684</v>
          </cell>
          <cell r="G2020">
            <v>9739</v>
          </cell>
        </row>
        <row r="2021">
          <cell r="A2021" t="str">
            <v>44SUR02</v>
          </cell>
          <cell r="B2021" t="str">
            <v>SUR02</v>
          </cell>
          <cell r="C2021">
            <v>44</v>
          </cell>
          <cell r="D2021">
            <v>32.29</v>
          </cell>
          <cell r="E2021">
            <v>12837</v>
          </cell>
          <cell r="F2021">
            <v>10790</v>
          </cell>
          <cell r="G2021">
            <v>9803</v>
          </cell>
        </row>
        <row r="2022">
          <cell r="A2022" t="str">
            <v>45SUR02</v>
          </cell>
          <cell r="B2022" t="str">
            <v>SUR02</v>
          </cell>
          <cell r="C2022">
            <v>45</v>
          </cell>
          <cell r="D2022">
            <v>31.62</v>
          </cell>
          <cell r="E2022">
            <v>13054</v>
          </cell>
          <cell r="F2022">
            <v>10907</v>
          </cell>
          <cell r="G2022">
            <v>9867</v>
          </cell>
        </row>
        <row r="2023">
          <cell r="A2023" t="str">
            <v>5SUR03</v>
          </cell>
          <cell r="B2023" t="str">
            <v>SUR03</v>
          </cell>
          <cell r="C2023">
            <v>5</v>
          </cell>
          <cell r="D2023">
            <v>48.34</v>
          </cell>
          <cell r="E2023">
            <v>11253</v>
          </cell>
          <cell r="F2023">
            <v>9511</v>
          </cell>
          <cell r="G2023">
            <v>8745</v>
          </cell>
        </row>
        <row r="2024">
          <cell r="A2024" t="str">
            <v>6SUR03</v>
          </cell>
          <cell r="B2024" t="str">
            <v>SUR03</v>
          </cell>
          <cell r="C2024">
            <v>6</v>
          </cell>
          <cell r="D2024">
            <v>48.15</v>
          </cell>
          <cell r="E2024">
            <v>11266</v>
          </cell>
          <cell r="F2024">
            <v>9518</v>
          </cell>
          <cell r="G2024">
            <v>8750</v>
          </cell>
        </row>
        <row r="2025">
          <cell r="A2025" t="str">
            <v>7SUR03</v>
          </cell>
          <cell r="B2025" t="str">
            <v>SUR03</v>
          </cell>
          <cell r="C2025">
            <v>7</v>
          </cell>
          <cell r="D2025">
            <v>47.94</v>
          </cell>
          <cell r="E2025">
            <v>11280</v>
          </cell>
          <cell r="F2025">
            <v>9527</v>
          </cell>
          <cell r="G2025">
            <v>8756</v>
          </cell>
        </row>
        <row r="2026">
          <cell r="A2026" t="str">
            <v>8SUR03</v>
          </cell>
          <cell r="B2026" t="str">
            <v>SUR03</v>
          </cell>
          <cell r="C2026">
            <v>8</v>
          </cell>
          <cell r="D2026">
            <v>47.74</v>
          </cell>
          <cell r="E2026">
            <v>11295</v>
          </cell>
          <cell r="F2026">
            <v>9535</v>
          </cell>
          <cell r="G2026">
            <v>8762</v>
          </cell>
        </row>
        <row r="2027">
          <cell r="A2027" t="str">
            <v>9SUR03</v>
          </cell>
          <cell r="B2027" t="str">
            <v>SUR03</v>
          </cell>
          <cell r="C2027">
            <v>9</v>
          </cell>
          <cell r="D2027">
            <v>47.52</v>
          </cell>
          <cell r="E2027">
            <v>11312</v>
          </cell>
          <cell r="F2027">
            <v>9545</v>
          </cell>
          <cell r="G2027">
            <v>8769</v>
          </cell>
        </row>
        <row r="2028">
          <cell r="A2028" t="str">
            <v>10SUR03</v>
          </cell>
          <cell r="B2028" t="str">
            <v>SUR03</v>
          </cell>
          <cell r="C2028">
            <v>10</v>
          </cell>
          <cell r="D2028">
            <v>47.3</v>
          </cell>
          <cell r="E2028">
            <v>11329</v>
          </cell>
          <cell r="F2028">
            <v>9555</v>
          </cell>
          <cell r="G2028">
            <v>8777</v>
          </cell>
        </row>
        <row r="2029">
          <cell r="A2029" t="str">
            <v>11SUR03</v>
          </cell>
          <cell r="B2029" t="str">
            <v>SUR03</v>
          </cell>
          <cell r="C2029">
            <v>11</v>
          </cell>
          <cell r="D2029">
            <v>47.07</v>
          </cell>
          <cell r="E2029">
            <v>11346</v>
          </cell>
          <cell r="F2029">
            <v>9566</v>
          </cell>
          <cell r="G2029">
            <v>8785</v>
          </cell>
        </row>
        <row r="2030">
          <cell r="A2030" t="str">
            <v>12SUR03</v>
          </cell>
          <cell r="B2030" t="str">
            <v>SUR03</v>
          </cell>
          <cell r="C2030">
            <v>12</v>
          </cell>
          <cell r="D2030">
            <v>46.84</v>
          </cell>
          <cell r="E2030">
            <v>11364</v>
          </cell>
          <cell r="F2030">
            <v>9577</v>
          </cell>
          <cell r="G2030">
            <v>8793</v>
          </cell>
        </row>
        <row r="2031">
          <cell r="A2031" t="str">
            <v>13SUR03</v>
          </cell>
          <cell r="B2031" t="str">
            <v>SUR03</v>
          </cell>
          <cell r="C2031">
            <v>13</v>
          </cell>
          <cell r="D2031">
            <v>46.6</v>
          </cell>
          <cell r="E2031">
            <v>11383</v>
          </cell>
          <cell r="F2031">
            <v>9589</v>
          </cell>
          <cell r="G2031">
            <v>8803</v>
          </cell>
        </row>
        <row r="2032">
          <cell r="A2032" t="str">
            <v>14SUR03</v>
          </cell>
          <cell r="B2032" t="str">
            <v>SUR03</v>
          </cell>
          <cell r="C2032">
            <v>14</v>
          </cell>
          <cell r="D2032">
            <v>46.35</v>
          </cell>
          <cell r="E2032">
            <v>11402</v>
          </cell>
          <cell r="F2032">
            <v>9601</v>
          </cell>
          <cell r="G2032">
            <v>8813</v>
          </cell>
        </row>
        <row r="2033">
          <cell r="A2033" t="str">
            <v>15SUR03</v>
          </cell>
          <cell r="B2033" t="str">
            <v>SUR03</v>
          </cell>
          <cell r="C2033">
            <v>15</v>
          </cell>
          <cell r="D2033">
            <v>46.1</v>
          </cell>
          <cell r="E2033">
            <v>11421</v>
          </cell>
          <cell r="F2033">
            <v>9614</v>
          </cell>
          <cell r="G2033">
            <v>8824</v>
          </cell>
        </row>
        <row r="2034">
          <cell r="A2034" t="str">
            <v>16SUR03</v>
          </cell>
          <cell r="B2034" t="str">
            <v>SUR03</v>
          </cell>
          <cell r="C2034">
            <v>16</v>
          </cell>
          <cell r="D2034">
            <v>45.84</v>
          </cell>
          <cell r="E2034">
            <v>11441</v>
          </cell>
          <cell r="F2034">
            <v>9627</v>
          </cell>
          <cell r="G2034">
            <v>8835</v>
          </cell>
        </row>
        <row r="2035">
          <cell r="A2035" t="str">
            <v>17SUR03</v>
          </cell>
          <cell r="B2035" t="str">
            <v>SUR03</v>
          </cell>
          <cell r="C2035">
            <v>17</v>
          </cell>
          <cell r="D2035">
            <v>45.57</v>
          </cell>
          <cell r="E2035">
            <v>11461</v>
          </cell>
          <cell r="F2035">
            <v>9640</v>
          </cell>
          <cell r="G2035">
            <v>8847</v>
          </cell>
        </row>
        <row r="2036">
          <cell r="A2036" t="str">
            <v>18SUR03</v>
          </cell>
          <cell r="B2036" t="str">
            <v>SUR03</v>
          </cell>
          <cell r="C2036">
            <v>18</v>
          </cell>
          <cell r="D2036">
            <v>45.3</v>
          </cell>
          <cell r="E2036">
            <v>11481</v>
          </cell>
          <cell r="F2036">
            <v>9654</v>
          </cell>
          <cell r="G2036">
            <v>8859</v>
          </cell>
        </row>
        <row r="2037">
          <cell r="A2037" t="str">
            <v>19SUR03</v>
          </cell>
          <cell r="B2037" t="str">
            <v>SUR03</v>
          </cell>
          <cell r="C2037">
            <v>19</v>
          </cell>
          <cell r="D2037">
            <v>45.02</v>
          </cell>
          <cell r="E2037">
            <v>11503</v>
          </cell>
          <cell r="F2037">
            <v>9669</v>
          </cell>
          <cell r="G2037">
            <v>8873</v>
          </cell>
        </row>
        <row r="2038">
          <cell r="A2038" t="str">
            <v>20SUR03</v>
          </cell>
          <cell r="B2038" t="str">
            <v>SUR03</v>
          </cell>
          <cell r="C2038">
            <v>20</v>
          </cell>
          <cell r="D2038">
            <v>44.74</v>
          </cell>
          <cell r="E2038">
            <v>11525</v>
          </cell>
          <cell r="F2038">
            <v>9685</v>
          </cell>
          <cell r="G2038">
            <v>8887</v>
          </cell>
        </row>
        <row r="2039">
          <cell r="A2039" t="str">
            <v>21SUR03</v>
          </cell>
          <cell r="B2039" t="str">
            <v>SUR03</v>
          </cell>
          <cell r="C2039">
            <v>21</v>
          </cell>
          <cell r="D2039">
            <v>44.45</v>
          </cell>
          <cell r="E2039">
            <v>11548</v>
          </cell>
          <cell r="F2039">
            <v>9701</v>
          </cell>
          <cell r="G2039">
            <v>8901</v>
          </cell>
        </row>
        <row r="2040">
          <cell r="A2040" t="str">
            <v>22SUR03</v>
          </cell>
          <cell r="B2040" t="str">
            <v>SUR03</v>
          </cell>
          <cell r="C2040">
            <v>22</v>
          </cell>
          <cell r="D2040">
            <v>44.16</v>
          </cell>
          <cell r="E2040">
            <v>11572</v>
          </cell>
          <cell r="F2040">
            <v>9718</v>
          </cell>
          <cell r="G2040">
            <v>8917</v>
          </cell>
        </row>
        <row r="2041">
          <cell r="A2041" t="str">
            <v>23SUR03</v>
          </cell>
          <cell r="B2041" t="str">
            <v>SUR03</v>
          </cell>
          <cell r="C2041">
            <v>23</v>
          </cell>
          <cell r="D2041">
            <v>43.86</v>
          </cell>
          <cell r="E2041">
            <v>11598</v>
          </cell>
          <cell r="F2041">
            <v>9736</v>
          </cell>
          <cell r="G2041">
            <v>8933</v>
          </cell>
        </row>
        <row r="2042">
          <cell r="A2042" t="str">
            <v>24SUR03</v>
          </cell>
          <cell r="B2042" t="str">
            <v>SUR03</v>
          </cell>
          <cell r="C2042">
            <v>24</v>
          </cell>
          <cell r="D2042">
            <v>43.56</v>
          </cell>
          <cell r="E2042">
            <v>11625</v>
          </cell>
          <cell r="F2042">
            <v>9755</v>
          </cell>
          <cell r="G2042">
            <v>8949</v>
          </cell>
        </row>
        <row r="2043">
          <cell r="A2043" t="str">
            <v>25SUR03</v>
          </cell>
          <cell r="B2043" t="str">
            <v>SUR03</v>
          </cell>
          <cell r="C2043">
            <v>25</v>
          </cell>
          <cell r="D2043">
            <v>43.25</v>
          </cell>
          <cell r="E2043">
            <v>11654</v>
          </cell>
          <cell r="F2043">
            <v>9775</v>
          </cell>
          <cell r="G2043">
            <v>8967</v>
          </cell>
        </row>
        <row r="2044">
          <cell r="A2044" t="str">
            <v>26SUR03</v>
          </cell>
          <cell r="B2044" t="str">
            <v>SUR03</v>
          </cell>
          <cell r="C2044">
            <v>26</v>
          </cell>
          <cell r="D2044">
            <v>42.94</v>
          </cell>
          <cell r="E2044">
            <v>11685</v>
          </cell>
          <cell r="F2044">
            <v>9797</v>
          </cell>
          <cell r="G2044">
            <v>8985</v>
          </cell>
        </row>
        <row r="2045">
          <cell r="A2045" t="str">
            <v>27SUR03</v>
          </cell>
          <cell r="B2045" t="str">
            <v>SUR03</v>
          </cell>
          <cell r="C2045">
            <v>27</v>
          </cell>
          <cell r="D2045">
            <v>42.62</v>
          </cell>
          <cell r="E2045">
            <v>11719</v>
          </cell>
          <cell r="F2045">
            <v>9820</v>
          </cell>
          <cell r="G2045">
            <v>9004</v>
          </cell>
        </row>
        <row r="2046">
          <cell r="A2046" t="str">
            <v>28SUR03</v>
          </cell>
          <cell r="B2046" t="str">
            <v>SUR03</v>
          </cell>
          <cell r="C2046">
            <v>28</v>
          </cell>
          <cell r="D2046">
            <v>42.3</v>
          </cell>
          <cell r="E2046">
            <v>11756</v>
          </cell>
          <cell r="F2046">
            <v>9845</v>
          </cell>
          <cell r="G2046">
            <v>9024</v>
          </cell>
        </row>
        <row r="2047">
          <cell r="A2047" t="str">
            <v>29SUR03</v>
          </cell>
          <cell r="B2047" t="str">
            <v>SUR03</v>
          </cell>
          <cell r="C2047">
            <v>29</v>
          </cell>
          <cell r="D2047">
            <v>41.97</v>
          </cell>
          <cell r="E2047">
            <v>11797</v>
          </cell>
          <cell r="F2047">
            <v>9873</v>
          </cell>
          <cell r="G2047">
            <v>9044</v>
          </cell>
        </row>
        <row r="2048">
          <cell r="A2048" t="str">
            <v>30SUR03</v>
          </cell>
          <cell r="B2048" t="str">
            <v>SUR03</v>
          </cell>
          <cell r="C2048">
            <v>30</v>
          </cell>
          <cell r="D2048">
            <v>41.62</v>
          </cell>
          <cell r="E2048">
            <v>11833</v>
          </cell>
          <cell r="F2048">
            <v>9900</v>
          </cell>
          <cell r="G2048">
            <v>9067</v>
          </cell>
        </row>
        <row r="2049">
          <cell r="A2049" t="str">
            <v>31SUR03</v>
          </cell>
          <cell r="B2049" t="str">
            <v>SUR03</v>
          </cell>
          <cell r="C2049">
            <v>31</v>
          </cell>
          <cell r="D2049">
            <v>41.31</v>
          </cell>
          <cell r="E2049">
            <v>11890</v>
          </cell>
          <cell r="F2049">
            <v>9934</v>
          </cell>
          <cell r="G2049">
            <v>9087</v>
          </cell>
        </row>
        <row r="2050">
          <cell r="A2050" t="str">
            <v>32SUR03</v>
          </cell>
          <cell r="B2050" t="str">
            <v>SUR03</v>
          </cell>
          <cell r="C2050">
            <v>32</v>
          </cell>
          <cell r="D2050">
            <v>40.97</v>
          </cell>
          <cell r="E2050">
            <v>11945</v>
          </cell>
          <cell r="F2050">
            <v>9969</v>
          </cell>
          <cell r="G2050">
            <v>9110</v>
          </cell>
        </row>
        <row r="2051">
          <cell r="A2051" t="str">
            <v>33SUR03</v>
          </cell>
          <cell r="B2051" t="str">
            <v>SUR03</v>
          </cell>
          <cell r="C2051">
            <v>33</v>
          </cell>
          <cell r="D2051">
            <v>40.630000000000003</v>
          </cell>
          <cell r="E2051">
            <v>12005</v>
          </cell>
          <cell r="F2051">
            <v>10007</v>
          </cell>
          <cell r="G2051">
            <v>9134</v>
          </cell>
        </row>
        <row r="2052">
          <cell r="A2052" t="str">
            <v>34SUR03</v>
          </cell>
          <cell r="B2052" t="str">
            <v>SUR03</v>
          </cell>
          <cell r="C2052">
            <v>34</v>
          </cell>
          <cell r="D2052">
            <v>39.97</v>
          </cell>
          <cell r="E2052">
            <v>12072</v>
          </cell>
          <cell r="F2052">
            <v>10049</v>
          </cell>
          <cell r="G2052">
            <v>9169</v>
          </cell>
        </row>
        <row r="2053">
          <cell r="A2053" t="str">
            <v>35SUR03</v>
          </cell>
          <cell r="B2053" t="str">
            <v>SUR03</v>
          </cell>
          <cell r="C2053">
            <v>35</v>
          </cell>
          <cell r="D2053">
            <v>39.28</v>
          </cell>
          <cell r="E2053">
            <v>12146</v>
          </cell>
          <cell r="F2053">
            <v>10094</v>
          </cell>
          <cell r="G2053">
            <v>9211</v>
          </cell>
        </row>
        <row r="2054">
          <cell r="A2054" t="str">
            <v>36SUR03</v>
          </cell>
          <cell r="B2054" t="str">
            <v>SUR03</v>
          </cell>
          <cell r="C2054">
            <v>36</v>
          </cell>
          <cell r="D2054">
            <v>38.57</v>
          </cell>
          <cell r="E2054">
            <v>12229</v>
          </cell>
          <cell r="F2054">
            <v>10144</v>
          </cell>
          <cell r="G2054">
            <v>9255</v>
          </cell>
        </row>
        <row r="2055">
          <cell r="A2055" t="str">
            <v>37SUR03</v>
          </cell>
          <cell r="B2055" t="str">
            <v>SUR03</v>
          </cell>
          <cell r="C2055">
            <v>37</v>
          </cell>
          <cell r="D2055">
            <v>37.869999999999997</v>
          </cell>
          <cell r="E2055">
            <v>12321</v>
          </cell>
          <cell r="F2055">
            <v>10198</v>
          </cell>
          <cell r="G2055">
            <v>9304</v>
          </cell>
        </row>
        <row r="2056">
          <cell r="A2056" t="str">
            <v>38SUR03</v>
          </cell>
          <cell r="B2056" t="str">
            <v>SUR03</v>
          </cell>
          <cell r="C2056">
            <v>38</v>
          </cell>
          <cell r="D2056">
            <v>37.159999999999997</v>
          </cell>
          <cell r="E2056">
            <v>12424</v>
          </cell>
          <cell r="F2056">
            <v>10258</v>
          </cell>
          <cell r="G2056">
            <v>9355</v>
          </cell>
        </row>
        <row r="2057">
          <cell r="A2057" t="str">
            <v>39SUR03</v>
          </cell>
          <cell r="B2057" t="str">
            <v>SUR03</v>
          </cell>
          <cell r="C2057">
            <v>39</v>
          </cell>
          <cell r="D2057">
            <v>36.450000000000003</v>
          </cell>
          <cell r="E2057">
            <v>12539</v>
          </cell>
          <cell r="F2057">
            <v>10324</v>
          </cell>
          <cell r="G2057">
            <v>9409</v>
          </cell>
        </row>
        <row r="2058">
          <cell r="A2058" t="str">
            <v>40SUR03</v>
          </cell>
          <cell r="B2058" t="str">
            <v>SUR03</v>
          </cell>
          <cell r="C2058">
            <v>40</v>
          </cell>
          <cell r="D2058">
            <v>35.729999999999997</v>
          </cell>
          <cell r="E2058">
            <v>12667</v>
          </cell>
          <cell r="F2058">
            <v>10396</v>
          </cell>
          <cell r="G2058">
            <v>9465</v>
          </cell>
        </row>
        <row r="2059">
          <cell r="A2059" t="str">
            <v>41SUR03</v>
          </cell>
          <cell r="B2059" t="str">
            <v>SUR03</v>
          </cell>
          <cell r="C2059">
            <v>41</v>
          </cell>
          <cell r="D2059">
            <v>35.020000000000003</v>
          </cell>
          <cell r="E2059">
            <v>12811</v>
          </cell>
          <cell r="F2059">
            <v>10475</v>
          </cell>
          <cell r="G2059">
            <v>9523</v>
          </cell>
        </row>
        <row r="2060">
          <cell r="A2060" t="str">
            <v>42SUR03</v>
          </cell>
          <cell r="B2060" t="str">
            <v>SUR03</v>
          </cell>
          <cell r="C2060">
            <v>42</v>
          </cell>
          <cell r="D2060">
            <v>34.32</v>
          </cell>
          <cell r="E2060">
            <v>12971</v>
          </cell>
          <cell r="F2060">
            <v>10563</v>
          </cell>
          <cell r="G2060">
            <v>9584</v>
          </cell>
        </row>
        <row r="2061">
          <cell r="A2061" t="str">
            <v>43SUR03</v>
          </cell>
          <cell r="B2061" t="str">
            <v>SUR03</v>
          </cell>
          <cell r="C2061">
            <v>43</v>
          </cell>
          <cell r="D2061">
            <v>33.619999999999997</v>
          </cell>
          <cell r="E2061">
            <v>13151</v>
          </cell>
          <cell r="F2061">
            <v>10659</v>
          </cell>
          <cell r="G2061">
            <v>9645</v>
          </cell>
        </row>
        <row r="2062">
          <cell r="A2062" t="str">
            <v>44SUR03</v>
          </cell>
          <cell r="B2062" t="str">
            <v>SUR03</v>
          </cell>
          <cell r="C2062">
            <v>44</v>
          </cell>
          <cell r="D2062">
            <v>32.93</v>
          </cell>
          <cell r="E2062">
            <v>13352</v>
          </cell>
          <cell r="F2062">
            <v>10764</v>
          </cell>
          <cell r="G2062">
            <v>9708</v>
          </cell>
        </row>
        <row r="2063">
          <cell r="A2063" t="str">
            <v>45SUR03</v>
          </cell>
          <cell r="B2063" t="str">
            <v>SUR03</v>
          </cell>
          <cell r="C2063">
            <v>45</v>
          </cell>
          <cell r="D2063">
            <v>32.24</v>
          </cell>
          <cell r="E2063">
            <v>13578</v>
          </cell>
          <cell r="F2063">
            <v>10880</v>
          </cell>
          <cell r="G2063">
            <v>9772</v>
          </cell>
        </row>
        <row r="2064">
          <cell r="A2064" t="str">
            <v>5SUR04</v>
          </cell>
          <cell r="B2064" t="str">
            <v>SUR04</v>
          </cell>
          <cell r="C2064">
            <v>5</v>
          </cell>
          <cell r="D2064">
            <v>48.23</v>
          </cell>
          <cell r="E2064">
            <v>11162</v>
          </cell>
          <cell r="F2064">
            <v>9536</v>
          </cell>
          <cell r="G2064">
            <v>8763</v>
          </cell>
        </row>
        <row r="2065">
          <cell r="A2065" t="str">
            <v>6SUR04</v>
          </cell>
          <cell r="B2065" t="str">
            <v>SUR04</v>
          </cell>
          <cell r="C2065">
            <v>6</v>
          </cell>
          <cell r="D2065">
            <v>48.04</v>
          </cell>
          <cell r="E2065">
            <v>11175</v>
          </cell>
          <cell r="F2065">
            <v>9543</v>
          </cell>
          <cell r="G2065">
            <v>8768</v>
          </cell>
        </row>
        <row r="2066">
          <cell r="A2066" t="str">
            <v>7SUR04</v>
          </cell>
          <cell r="B2066" t="str">
            <v>SUR04</v>
          </cell>
          <cell r="C2066">
            <v>7</v>
          </cell>
          <cell r="D2066">
            <v>47.83</v>
          </cell>
          <cell r="E2066">
            <v>11189</v>
          </cell>
          <cell r="F2066">
            <v>9552</v>
          </cell>
          <cell r="G2066">
            <v>8773</v>
          </cell>
        </row>
        <row r="2067">
          <cell r="A2067" t="str">
            <v>8SUR04</v>
          </cell>
          <cell r="B2067" t="str">
            <v>SUR04</v>
          </cell>
          <cell r="C2067">
            <v>8</v>
          </cell>
          <cell r="D2067">
            <v>47.63</v>
          </cell>
          <cell r="E2067">
            <v>11204</v>
          </cell>
          <cell r="F2067">
            <v>9560</v>
          </cell>
          <cell r="G2067">
            <v>8780</v>
          </cell>
        </row>
        <row r="2068">
          <cell r="A2068" t="str">
            <v>9SUR04</v>
          </cell>
          <cell r="B2068" t="str">
            <v>SUR04</v>
          </cell>
          <cell r="C2068">
            <v>9</v>
          </cell>
          <cell r="D2068">
            <v>47.41</v>
          </cell>
          <cell r="E2068">
            <v>11220</v>
          </cell>
          <cell r="F2068">
            <v>9570</v>
          </cell>
          <cell r="G2068">
            <v>8787</v>
          </cell>
        </row>
        <row r="2069">
          <cell r="A2069" t="str">
            <v>10SUR04</v>
          </cell>
          <cell r="B2069" t="str">
            <v>SUR04</v>
          </cell>
          <cell r="C2069">
            <v>10</v>
          </cell>
          <cell r="D2069">
            <v>47.19</v>
          </cell>
          <cell r="E2069">
            <v>11237</v>
          </cell>
          <cell r="F2069">
            <v>9580</v>
          </cell>
          <cell r="G2069">
            <v>8794</v>
          </cell>
        </row>
        <row r="2070">
          <cell r="A2070" t="str">
            <v>11SUR04</v>
          </cell>
          <cell r="B2070" t="str">
            <v>SUR04</v>
          </cell>
          <cell r="C2070">
            <v>11</v>
          </cell>
          <cell r="D2070">
            <v>46.96</v>
          </cell>
          <cell r="E2070">
            <v>11254</v>
          </cell>
          <cell r="F2070">
            <v>9591</v>
          </cell>
          <cell r="G2070">
            <v>8802</v>
          </cell>
        </row>
        <row r="2071">
          <cell r="A2071" t="str">
            <v>12SUR04</v>
          </cell>
          <cell r="B2071" t="str">
            <v>SUR04</v>
          </cell>
          <cell r="C2071">
            <v>12</v>
          </cell>
          <cell r="D2071">
            <v>46.73</v>
          </cell>
          <cell r="E2071">
            <v>11272</v>
          </cell>
          <cell r="F2071">
            <v>9602</v>
          </cell>
          <cell r="G2071">
            <v>8811</v>
          </cell>
        </row>
        <row r="2072">
          <cell r="A2072" t="str">
            <v>13SUR04</v>
          </cell>
          <cell r="B2072" t="str">
            <v>SUR04</v>
          </cell>
          <cell r="C2072">
            <v>13</v>
          </cell>
          <cell r="D2072">
            <v>46.49</v>
          </cell>
          <cell r="E2072">
            <v>11290</v>
          </cell>
          <cell r="F2072">
            <v>9614</v>
          </cell>
          <cell r="G2072">
            <v>8820</v>
          </cell>
        </row>
        <row r="2073">
          <cell r="A2073" t="str">
            <v>14SUR04</v>
          </cell>
          <cell r="B2073" t="str">
            <v>SUR04</v>
          </cell>
          <cell r="C2073">
            <v>14</v>
          </cell>
          <cell r="D2073">
            <v>46.24</v>
          </cell>
          <cell r="E2073">
            <v>11309</v>
          </cell>
          <cell r="F2073">
            <v>9626</v>
          </cell>
          <cell r="G2073">
            <v>8830</v>
          </cell>
        </row>
        <row r="2074">
          <cell r="A2074" t="str">
            <v>15SUR04</v>
          </cell>
          <cell r="B2074" t="str">
            <v>SUR04</v>
          </cell>
          <cell r="C2074">
            <v>15</v>
          </cell>
          <cell r="D2074">
            <v>45.99</v>
          </cell>
          <cell r="E2074">
            <v>11328</v>
          </cell>
          <cell r="F2074">
            <v>9639</v>
          </cell>
          <cell r="G2074">
            <v>8841</v>
          </cell>
        </row>
        <row r="2075">
          <cell r="A2075" t="str">
            <v>16SUR04</v>
          </cell>
          <cell r="B2075" t="str">
            <v>SUR04</v>
          </cell>
          <cell r="C2075">
            <v>16</v>
          </cell>
          <cell r="D2075">
            <v>45.73</v>
          </cell>
          <cell r="E2075">
            <v>11348</v>
          </cell>
          <cell r="F2075">
            <v>9652</v>
          </cell>
          <cell r="G2075">
            <v>8852</v>
          </cell>
        </row>
        <row r="2076">
          <cell r="A2076" t="str">
            <v>17SUR04</v>
          </cell>
          <cell r="B2076" t="str">
            <v>SUR04</v>
          </cell>
          <cell r="C2076">
            <v>17</v>
          </cell>
          <cell r="D2076">
            <v>45.47</v>
          </cell>
          <cell r="E2076">
            <v>11368</v>
          </cell>
          <cell r="F2076">
            <v>9666</v>
          </cell>
          <cell r="G2076">
            <v>8864</v>
          </cell>
        </row>
        <row r="2077">
          <cell r="A2077" t="str">
            <v>18SUR04</v>
          </cell>
          <cell r="B2077" t="str">
            <v>SUR04</v>
          </cell>
          <cell r="C2077">
            <v>18</v>
          </cell>
          <cell r="D2077">
            <v>45.2</v>
          </cell>
          <cell r="E2077">
            <v>11388</v>
          </cell>
          <cell r="F2077">
            <v>9680</v>
          </cell>
          <cell r="G2077">
            <v>8877</v>
          </cell>
        </row>
        <row r="2078">
          <cell r="A2078" t="str">
            <v>19SUR04</v>
          </cell>
          <cell r="B2078" t="str">
            <v>SUR04</v>
          </cell>
          <cell r="C2078">
            <v>19</v>
          </cell>
          <cell r="D2078">
            <v>44.92</v>
          </cell>
          <cell r="E2078">
            <v>11409</v>
          </cell>
          <cell r="F2078">
            <v>9695</v>
          </cell>
          <cell r="G2078">
            <v>8890</v>
          </cell>
        </row>
        <row r="2079">
          <cell r="A2079" t="str">
            <v>20SUR04</v>
          </cell>
          <cell r="B2079" t="str">
            <v>SUR04</v>
          </cell>
          <cell r="C2079">
            <v>20</v>
          </cell>
          <cell r="D2079">
            <v>44.64</v>
          </cell>
          <cell r="E2079">
            <v>11431</v>
          </cell>
          <cell r="F2079">
            <v>9710</v>
          </cell>
          <cell r="G2079">
            <v>8904</v>
          </cell>
        </row>
        <row r="2080">
          <cell r="A2080" t="str">
            <v>21SUR04</v>
          </cell>
          <cell r="B2080" t="str">
            <v>SUR04</v>
          </cell>
          <cell r="C2080">
            <v>21</v>
          </cell>
          <cell r="D2080">
            <v>44.35</v>
          </cell>
          <cell r="E2080">
            <v>11454</v>
          </cell>
          <cell r="F2080">
            <v>9726</v>
          </cell>
          <cell r="G2080">
            <v>8919</v>
          </cell>
        </row>
        <row r="2081">
          <cell r="A2081" t="str">
            <v>22SUR04</v>
          </cell>
          <cell r="B2081" t="str">
            <v>SUR04</v>
          </cell>
          <cell r="C2081">
            <v>22</v>
          </cell>
          <cell r="D2081">
            <v>44.06</v>
          </cell>
          <cell r="E2081">
            <v>11478</v>
          </cell>
          <cell r="F2081">
            <v>9743</v>
          </cell>
          <cell r="G2081">
            <v>8934</v>
          </cell>
        </row>
        <row r="2082">
          <cell r="A2082" t="str">
            <v>23SUR04</v>
          </cell>
          <cell r="B2082" t="str">
            <v>SUR04</v>
          </cell>
          <cell r="C2082">
            <v>23</v>
          </cell>
          <cell r="D2082">
            <v>43.76</v>
          </cell>
          <cell r="E2082">
            <v>11503</v>
          </cell>
          <cell r="F2082">
            <v>9761</v>
          </cell>
          <cell r="G2082">
            <v>8950</v>
          </cell>
        </row>
        <row r="2083">
          <cell r="A2083" t="str">
            <v>24SUR04</v>
          </cell>
          <cell r="B2083" t="str">
            <v>SUR04</v>
          </cell>
          <cell r="C2083">
            <v>24</v>
          </cell>
          <cell r="D2083">
            <v>43.46</v>
          </cell>
          <cell r="E2083">
            <v>11530</v>
          </cell>
          <cell r="F2083">
            <v>9780</v>
          </cell>
          <cell r="G2083">
            <v>8967</v>
          </cell>
        </row>
        <row r="2084">
          <cell r="A2084" t="str">
            <v>25SUR04</v>
          </cell>
          <cell r="B2084" t="str">
            <v>SUR04</v>
          </cell>
          <cell r="C2084">
            <v>25</v>
          </cell>
          <cell r="D2084">
            <v>43.15</v>
          </cell>
          <cell r="E2084">
            <v>11559</v>
          </cell>
          <cell r="F2084">
            <v>9801</v>
          </cell>
          <cell r="G2084">
            <v>8985</v>
          </cell>
        </row>
        <row r="2085">
          <cell r="A2085" t="str">
            <v>26SUR04</v>
          </cell>
          <cell r="B2085" t="str">
            <v>SUR04</v>
          </cell>
          <cell r="C2085">
            <v>26</v>
          </cell>
          <cell r="D2085">
            <v>42.84</v>
          </cell>
          <cell r="E2085">
            <v>11590</v>
          </cell>
          <cell r="F2085">
            <v>9823</v>
          </cell>
          <cell r="G2085">
            <v>9003</v>
          </cell>
        </row>
        <row r="2086">
          <cell r="A2086" t="str">
            <v>27SUR04</v>
          </cell>
          <cell r="B2086" t="str">
            <v>SUR04</v>
          </cell>
          <cell r="C2086">
            <v>27</v>
          </cell>
          <cell r="D2086">
            <v>42.52</v>
          </cell>
          <cell r="E2086">
            <v>11624</v>
          </cell>
          <cell r="F2086">
            <v>9846</v>
          </cell>
          <cell r="G2086">
            <v>9022</v>
          </cell>
        </row>
        <row r="2087">
          <cell r="A2087" t="str">
            <v>28SUR04</v>
          </cell>
          <cell r="B2087" t="str">
            <v>SUR04</v>
          </cell>
          <cell r="C2087">
            <v>28</v>
          </cell>
          <cell r="D2087">
            <v>42.2</v>
          </cell>
          <cell r="E2087">
            <v>11661</v>
          </cell>
          <cell r="F2087">
            <v>9871</v>
          </cell>
          <cell r="G2087">
            <v>9042</v>
          </cell>
        </row>
        <row r="2088">
          <cell r="A2088" t="str">
            <v>29SUR04</v>
          </cell>
          <cell r="B2088" t="str">
            <v>SUR04</v>
          </cell>
          <cell r="C2088">
            <v>29</v>
          </cell>
          <cell r="D2088">
            <v>41.87</v>
          </cell>
          <cell r="E2088">
            <v>11701</v>
          </cell>
          <cell r="F2088">
            <v>9899</v>
          </cell>
          <cell r="G2088">
            <v>9062</v>
          </cell>
        </row>
        <row r="2089">
          <cell r="A2089" t="str">
            <v>30SUR04</v>
          </cell>
          <cell r="B2089" t="str">
            <v>SUR04</v>
          </cell>
          <cell r="C2089">
            <v>30</v>
          </cell>
          <cell r="D2089">
            <v>41.52</v>
          </cell>
          <cell r="E2089">
            <v>11737</v>
          </cell>
          <cell r="F2089">
            <v>9926</v>
          </cell>
          <cell r="G2089">
            <v>9085</v>
          </cell>
        </row>
        <row r="2090">
          <cell r="A2090" t="str">
            <v>31SUR04</v>
          </cell>
          <cell r="B2090" t="str">
            <v>SUR04</v>
          </cell>
          <cell r="C2090">
            <v>31</v>
          </cell>
          <cell r="D2090">
            <v>41.21</v>
          </cell>
          <cell r="E2090">
            <v>11794</v>
          </cell>
          <cell r="F2090">
            <v>9960</v>
          </cell>
          <cell r="G2090">
            <v>9105</v>
          </cell>
        </row>
        <row r="2091">
          <cell r="A2091" t="str">
            <v>32SUR04</v>
          </cell>
          <cell r="B2091" t="str">
            <v>SUR04</v>
          </cell>
          <cell r="C2091">
            <v>32</v>
          </cell>
          <cell r="D2091">
            <v>40.869999999999997</v>
          </cell>
          <cell r="E2091">
            <v>11848</v>
          </cell>
          <cell r="F2091">
            <v>9995</v>
          </cell>
          <cell r="G2091">
            <v>9128</v>
          </cell>
        </row>
        <row r="2092">
          <cell r="A2092" t="str">
            <v>33SUR04</v>
          </cell>
          <cell r="B2092" t="str">
            <v>SUR04</v>
          </cell>
          <cell r="C2092">
            <v>33</v>
          </cell>
          <cell r="D2092">
            <v>40.53</v>
          </cell>
          <cell r="E2092">
            <v>11907</v>
          </cell>
          <cell r="F2092">
            <v>10033</v>
          </cell>
          <cell r="G2092">
            <v>9152</v>
          </cell>
        </row>
        <row r="2093">
          <cell r="A2093" t="str">
            <v>34SUR04</v>
          </cell>
          <cell r="B2093" t="str">
            <v>SUR04</v>
          </cell>
          <cell r="C2093">
            <v>34</v>
          </cell>
          <cell r="D2093">
            <v>39.880000000000003</v>
          </cell>
          <cell r="E2093">
            <v>11974</v>
          </cell>
          <cell r="F2093">
            <v>10075</v>
          </cell>
          <cell r="G2093">
            <v>9187</v>
          </cell>
        </row>
        <row r="2094">
          <cell r="A2094" t="str">
            <v>35SUR04</v>
          </cell>
          <cell r="B2094" t="str">
            <v>SUR04</v>
          </cell>
          <cell r="C2094">
            <v>35</v>
          </cell>
          <cell r="D2094">
            <v>39.19</v>
          </cell>
          <cell r="E2094">
            <v>12048</v>
          </cell>
          <cell r="F2094">
            <v>10121</v>
          </cell>
          <cell r="G2094">
            <v>9229</v>
          </cell>
        </row>
        <row r="2095">
          <cell r="A2095" t="str">
            <v>36SUR04</v>
          </cell>
          <cell r="B2095" t="str">
            <v>SUR04</v>
          </cell>
          <cell r="C2095">
            <v>36</v>
          </cell>
          <cell r="D2095">
            <v>38.49</v>
          </cell>
          <cell r="E2095">
            <v>12130</v>
          </cell>
          <cell r="F2095">
            <v>10171</v>
          </cell>
          <cell r="G2095">
            <v>9274</v>
          </cell>
        </row>
        <row r="2096">
          <cell r="A2096" t="str">
            <v>37SUR04</v>
          </cell>
          <cell r="B2096" t="str">
            <v>SUR04</v>
          </cell>
          <cell r="C2096">
            <v>37</v>
          </cell>
          <cell r="D2096">
            <v>37.78</v>
          </cell>
          <cell r="E2096">
            <v>12221</v>
          </cell>
          <cell r="F2096">
            <v>10225</v>
          </cell>
          <cell r="G2096">
            <v>9322</v>
          </cell>
        </row>
        <row r="2097">
          <cell r="A2097" t="str">
            <v>38SUR04</v>
          </cell>
          <cell r="B2097" t="str">
            <v>SUR04</v>
          </cell>
          <cell r="C2097">
            <v>38</v>
          </cell>
          <cell r="D2097">
            <v>37.07</v>
          </cell>
          <cell r="E2097">
            <v>12324</v>
          </cell>
          <cell r="F2097">
            <v>10285</v>
          </cell>
          <cell r="G2097">
            <v>9373</v>
          </cell>
        </row>
        <row r="2098">
          <cell r="A2098" t="str">
            <v>39SUR04</v>
          </cell>
          <cell r="B2098" t="str">
            <v>SUR04</v>
          </cell>
          <cell r="C2098">
            <v>39</v>
          </cell>
          <cell r="D2098">
            <v>36.36</v>
          </cell>
          <cell r="E2098">
            <v>12437</v>
          </cell>
          <cell r="F2098">
            <v>10351</v>
          </cell>
          <cell r="G2098">
            <v>9427</v>
          </cell>
        </row>
        <row r="2099">
          <cell r="A2099" t="str">
            <v>40SUR04</v>
          </cell>
          <cell r="B2099" t="str">
            <v>SUR04</v>
          </cell>
          <cell r="C2099">
            <v>40</v>
          </cell>
          <cell r="D2099">
            <v>35.65</v>
          </cell>
          <cell r="E2099">
            <v>12565</v>
          </cell>
          <cell r="F2099">
            <v>10424</v>
          </cell>
          <cell r="G2099">
            <v>9484</v>
          </cell>
        </row>
        <row r="2100">
          <cell r="A2100" t="str">
            <v>41SUR04</v>
          </cell>
          <cell r="B2100" t="str">
            <v>SUR04</v>
          </cell>
          <cell r="C2100">
            <v>41</v>
          </cell>
          <cell r="D2100">
            <v>34.94</v>
          </cell>
          <cell r="E2100">
            <v>12707</v>
          </cell>
          <cell r="F2100">
            <v>10503</v>
          </cell>
          <cell r="G2100">
            <v>9542</v>
          </cell>
        </row>
        <row r="2101">
          <cell r="A2101" t="str">
            <v>42SUR04</v>
          </cell>
          <cell r="B2101" t="str">
            <v>SUR04</v>
          </cell>
          <cell r="C2101">
            <v>42</v>
          </cell>
          <cell r="D2101">
            <v>34.24</v>
          </cell>
          <cell r="E2101">
            <v>12866</v>
          </cell>
          <cell r="F2101">
            <v>10590</v>
          </cell>
          <cell r="G2101">
            <v>9603</v>
          </cell>
        </row>
        <row r="2102">
          <cell r="A2102" t="str">
            <v>43SUR04</v>
          </cell>
          <cell r="B2102" t="str">
            <v>SUR04</v>
          </cell>
          <cell r="C2102">
            <v>43</v>
          </cell>
          <cell r="D2102">
            <v>33.54</v>
          </cell>
          <cell r="E2102">
            <v>13044</v>
          </cell>
          <cell r="F2102">
            <v>10687</v>
          </cell>
          <cell r="G2102">
            <v>9665</v>
          </cell>
        </row>
        <row r="2103">
          <cell r="A2103" t="str">
            <v>44SUR04</v>
          </cell>
          <cell r="B2103" t="str">
            <v>SUR04</v>
          </cell>
          <cell r="C2103">
            <v>44</v>
          </cell>
          <cell r="D2103">
            <v>32.85</v>
          </cell>
          <cell r="E2103">
            <v>13243</v>
          </cell>
          <cell r="F2103">
            <v>10792</v>
          </cell>
          <cell r="G2103">
            <v>9728</v>
          </cell>
        </row>
        <row r="2104">
          <cell r="A2104" t="str">
            <v>45SUR04</v>
          </cell>
          <cell r="B2104" t="str">
            <v>SUR04</v>
          </cell>
          <cell r="C2104">
            <v>45</v>
          </cell>
          <cell r="D2104">
            <v>32.17</v>
          </cell>
          <cell r="E2104">
            <v>13467</v>
          </cell>
          <cell r="F2104">
            <v>10909</v>
          </cell>
          <cell r="G2104">
            <v>9792</v>
          </cell>
        </row>
        <row r="2105">
          <cell r="A2105" t="str">
            <v>5SUR05</v>
          </cell>
          <cell r="B2105" t="str">
            <v>SUR05</v>
          </cell>
          <cell r="C2105">
            <v>5</v>
          </cell>
          <cell r="D2105">
            <v>50.97</v>
          </cell>
          <cell r="E2105">
            <v>11171</v>
          </cell>
          <cell r="F2105">
            <v>9442</v>
          </cell>
          <cell r="G2105">
            <v>8682</v>
          </cell>
        </row>
        <row r="2106">
          <cell r="A2106" t="str">
            <v>6SUR05</v>
          </cell>
          <cell r="B2106" t="str">
            <v>SUR05</v>
          </cell>
          <cell r="C2106">
            <v>6</v>
          </cell>
          <cell r="D2106">
            <v>50.76</v>
          </cell>
          <cell r="E2106">
            <v>11184</v>
          </cell>
          <cell r="F2106">
            <v>9449</v>
          </cell>
          <cell r="G2106">
            <v>8687</v>
          </cell>
        </row>
        <row r="2107">
          <cell r="A2107" t="str">
            <v>7SUR05</v>
          </cell>
          <cell r="B2107" t="str">
            <v>SUR05</v>
          </cell>
          <cell r="C2107">
            <v>7</v>
          </cell>
          <cell r="D2107">
            <v>50.55</v>
          </cell>
          <cell r="E2107">
            <v>11198</v>
          </cell>
          <cell r="F2107">
            <v>9457</v>
          </cell>
          <cell r="G2107">
            <v>8692</v>
          </cell>
        </row>
        <row r="2108">
          <cell r="A2108" t="str">
            <v>8SUR05</v>
          </cell>
          <cell r="B2108" t="str">
            <v>SUR05</v>
          </cell>
          <cell r="C2108">
            <v>8</v>
          </cell>
          <cell r="D2108">
            <v>50.33</v>
          </cell>
          <cell r="E2108">
            <v>11213</v>
          </cell>
          <cell r="F2108">
            <v>9466</v>
          </cell>
          <cell r="G2108">
            <v>8699</v>
          </cell>
        </row>
        <row r="2109">
          <cell r="A2109" t="str">
            <v>9SUR05</v>
          </cell>
          <cell r="B2109" t="str">
            <v>SUR05</v>
          </cell>
          <cell r="C2109">
            <v>9</v>
          </cell>
          <cell r="D2109">
            <v>50.1</v>
          </cell>
          <cell r="E2109">
            <v>11229</v>
          </cell>
          <cell r="F2109">
            <v>9476</v>
          </cell>
          <cell r="G2109">
            <v>8705</v>
          </cell>
        </row>
        <row r="2110">
          <cell r="A2110" t="str">
            <v>10SUR05</v>
          </cell>
          <cell r="B2110" t="str">
            <v>SUR05</v>
          </cell>
          <cell r="C2110">
            <v>10</v>
          </cell>
          <cell r="D2110">
            <v>49.87</v>
          </cell>
          <cell r="E2110">
            <v>11246</v>
          </cell>
          <cell r="F2110">
            <v>9486</v>
          </cell>
          <cell r="G2110">
            <v>8713</v>
          </cell>
        </row>
        <row r="2111">
          <cell r="A2111" t="str">
            <v>11SUR05</v>
          </cell>
          <cell r="B2111" t="str">
            <v>SUR05</v>
          </cell>
          <cell r="C2111">
            <v>11</v>
          </cell>
          <cell r="D2111">
            <v>49.63</v>
          </cell>
          <cell r="E2111">
            <v>11264</v>
          </cell>
          <cell r="F2111">
            <v>9496</v>
          </cell>
          <cell r="G2111">
            <v>8721</v>
          </cell>
        </row>
        <row r="2112">
          <cell r="A2112" t="str">
            <v>12SUR05</v>
          </cell>
          <cell r="B2112" t="str">
            <v>SUR05</v>
          </cell>
          <cell r="C2112">
            <v>12</v>
          </cell>
          <cell r="D2112">
            <v>49.38</v>
          </cell>
          <cell r="E2112">
            <v>11282</v>
          </cell>
          <cell r="F2112">
            <v>9507</v>
          </cell>
          <cell r="G2112">
            <v>8729</v>
          </cell>
        </row>
        <row r="2113">
          <cell r="A2113" t="str">
            <v>13SUR05</v>
          </cell>
          <cell r="B2113" t="str">
            <v>SUR05</v>
          </cell>
          <cell r="C2113">
            <v>13</v>
          </cell>
          <cell r="D2113">
            <v>49.13</v>
          </cell>
          <cell r="E2113">
            <v>11300</v>
          </cell>
          <cell r="F2113">
            <v>9519</v>
          </cell>
          <cell r="G2113">
            <v>8739</v>
          </cell>
        </row>
        <row r="2114">
          <cell r="A2114" t="str">
            <v>14SUR05</v>
          </cell>
          <cell r="B2114" t="str">
            <v>SUR05</v>
          </cell>
          <cell r="C2114">
            <v>14</v>
          </cell>
          <cell r="D2114">
            <v>48.87</v>
          </cell>
          <cell r="E2114">
            <v>11319</v>
          </cell>
          <cell r="F2114">
            <v>9531</v>
          </cell>
          <cell r="G2114">
            <v>8749</v>
          </cell>
        </row>
        <row r="2115">
          <cell r="A2115" t="str">
            <v>15SUR05</v>
          </cell>
          <cell r="B2115" t="str">
            <v>SUR05</v>
          </cell>
          <cell r="C2115">
            <v>15</v>
          </cell>
          <cell r="D2115">
            <v>48.6</v>
          </cell>
          <cell r="E2115">
            <v>11338</v>
          </cell>
          <cell r="F2115">
            <v>9544</v>
          </cell>
          <cell r="G2115">
            <v>8759</v>
          </cell>
        </row>
        <row r="2116">
          <cell r="A2116" t="str">
            <v>16SUR05</v>
          </cell>
          <cell r="B2116" t="str">
            <v>SUR05</v>
          </cell>
          <cell r="C2116">
            <v>16</v>
          </cell>
          <cell r="D2116">
            <v>48.33</v>
          </cell>
          <cell r="E2116">
            <v>11357</v>
          </cell>
          <cell r="F2116">
            <v>9557</v>
          </cell>
          <cell r="G2116">
            <v>8771</v>
          </cell>
        </row>
        <row r="2117">
          <cell r="A2117" t="str">
            <v>17SUR05</v>
          </cell>
          <cell r="B2117" t="str">
            <v>SUR05</v>
          </cell>
          <cell r="C2117">
            <v>17</v>
          </cell>
          <cell r="D2117">
            <v>48.05</v>
          </cell>
          <cell r="E2117">
            <v>11377</v>
          </cell>
          <cell r="F2117">
            <v>9570</v>
          </cell>
          <cell r="G2117">
            <v>8782</v>
          </cell>
        </row>
        <row r="2118">
          <cell r="A2118" t="str">
            <v>18SUR05</v>
          </cell>
          <cell r="B2118" t="str">
            <v>SUR05</v>
          </cell>
          <cell r="C2118">
            <v>18</v>
          </cell>
          <cell r="D2118">
            <v>47.76</v>
          </cell>
          <cell r="E2118">
            <v>11398</v>
          </cell>
          <cell r="F2118">
            <v>9584</v>
          </cell>
          <cell r="G2118">
            <v>8795</v>
          </cell>
        </row>
        <row r="2119">
          <cell r="A2119" t="str">
            <v>19SUR05</v>
          </cell>
          <cell r="B2119" t="str">
            <v>SUR05</v>
          </cell>
          <cell r="C2119">
            <v>19</v>
          </cell>
          <cell r="D2119">
            <v>47.47</v>
          </cell>
          <cell r="E2119">
            <v>11419</v>
          </cell>
          <cell r="F2119">
            <v>9599</v>
          </cell>
          <cell r="G2119">
            <v>8808</v>
          </cell>
        </row>
        <row r="2120">
          <cell r="A2120" t="str">
            <v>20SUR05</v>
          </cell>
          <cell r="B2120" t="str">
            <v>SUR05</v>
          </cell>
          <cell r="C2120">
            <v>20</v>
          </cell>
          <cell r="D2120">
            <v>47.17</v>
          </cell>
          <cell r="E2120">
            <v>11441</v>
          </cell>
          <cell r="F2120">
            <v>9614</v>
          </cell>
          <cell r="G2120">
            <v>8822</v>
          </cell>
        </row>
        <row r="2121">
          <cell r="A2121" t="str">
            <v>21SUR05</v>
          </cell>
          <cell r="B2121" t="str">
            <v>SUR05</v>
          </cell>
          <cell r="C2121">
            <v>21</v>
          </cell>
          <cell r="D2121">
            <v>46.87</v>
          </cell>
          <cell r="E2121">
            <v>11464</v>
          </cell>
          <cell r="F2121">
            <v>9630</v>
          </cell>
          <cell r="G2121">
            <v>8836</v>
          </cell>
        </row>
        <row r="2122">
          <cell r="A2122" t="str">
            <v>22SUR05</v>
          </cell>
          <cell r="B2122" t="str">
            <v>SUR05</v>
          </cell>
          <cell r="C2122">
            <v>22</v>
          </cell>
          <cell r="D2122">
            <v>46.56</v>
          </cell>
          <cell r="E2122">
            <v>11488</v>
          </cell>
          <cell r="F2122">
            <v>9647</v>
          </cell>
          <cell r="G2122">
            <v>8852</v>
          </cell>
        </row>
        <row r="2123">
          <cell r="A2123" t="str">
            <v>23SUR05</v>
          </cell>
          <cell r="B2123" t="str">
            <v>SUR05</v>
          </cell>
          <cell r="C2123">
            <v>23</v>
          </cell>
          <cell r="D2123">
            <v>46.24</v>
          </cell>
          <cell r="E2123">
            <v>11513</v>
          </cell>
          <cell r="F2123">
            <v>9665</v>
          </cell>
          <cell r="G2123">
            <v>8868</v>
          </cell>
        </row>
        <row r="2124">
          <cell r="A2124" t="str">
            <v>24SUR05</v>
          </cell>
          <cell r="B2124" t="str">
            <v>SUR05</v>
          </cell>
          <cell r="C2124">
            <v>24</v>
          </cell>
          <cell r="D2124">
            <v>45.92</v>
          </cell>
          <cell r="E2124">
            <v>11540</v>
          </cell>
          <cell r="F2124">
            <v>9684</v>
          </cell>
          <cell r="G2124">
            <v>8884</v>
          </cell>
        </row>
        <row r="2125">
          <cell r="A2125" t="str">
            <v>25SUR05</v>
          </cell>
          <cell r="B2125" t="str">
            <v>SUR05</v>
          </cell>
          <cell r="C2125">
            <v>25</v>
          </cell>
          <cell r="D2125">
            <v>45.6</v>
          </cell>
          <cell r="E2125">
            <v>11569</v>
          </cell>
          <cell r="F2125">
            <v>9704</v>
          </cell>
          <cell r="G2125">
            <v>8902</v>
          </cell>
        </row>
        <row r="2126">
          <cell r="A2126" t="str">
            <v>26SUR05</v>
          </cell>
          <cell r="B2126" t="str">
            <v>SUR05</v>
          </cell>
          <cell r="C2126">
            <v>26</v>
          </cell>
          <cell r="D2126">
            <v>45.27</v>
          </cell>
          <cell r="E2126">
            <v>11600</v>
          </cell>
          <cell r="F2126">
            <v>9726</v>
          </cell>
          <cell r="G2126">
            <v>8920</v>
          </cell>
        </row>
        <row r="2127">
          <cell r="A2127" t="str">
            <v>27SUR05</v>
          </cell>
          <cell r="B2127" t="str">
            <v>SUR05</v>
          </cell>
          <cell r="C2127">
            <v>27</v>
          </cell>
          <cell r="D2127">
            <v>44.93</v>
          </cell>
          <cell r="E2127">
            <v>11634</v>
          </cell>
          <cell r="F2127">
            <v>9749</v>
          </cell>
          <cell r="G2127">
            <v>8938</v>
          </cell>
        </row>
        <row r="2128">
          <cell r="A2128" t="str">
            <v>28SUR05</v>
          </cell>
          <cell r="B2128" t="str">
            <v>SUR05</v>
          </cell>
          <cell r="C2128">
            <v>28</v>
          </cell>
          <cell r="D2128">
            <v>44.59</v>
          </cell>
          <cell r="E2128">
            <v>11671</v>
          </cell>
          <cell r="F2128">
            <v>9774</v>
          </cell>
          <cell r="G2128">
            <v>8958</v>
          </cell>
        </row>
        <row r="2129">
          <cell r="A2129" t="str">
            <v>29SUR05</v>
          </cell>
          <cell r="B2129" t="str">
            <v>SUR05</v>
          </cell>
          <cell r="C2129">
            <v>29</v>
          </cell>
          <cell r="D2129">
            <v>44.25</v>
          </cell>
          <cell r="E2129">
            <v>11711</v>
          </cell>
          <cell r="F2129">
            <v>9801</v>
          </cell>
          <cell r="G2129">
            <v>8978</v>
          </cell>
        </row>
        <row r="2130">
          <cell r="A2130" t="str">
            <v>30SUR05</v>
          </cell>
          <cell r="B2130" t="str">
            <v>SUR05</v>
          </cell>
          <cell r="C2130">
            <v>30</v>
          </cell>
          <cell r="D2130">
            <v>43.88</v>
          </cell>
          <cell r="E2130">
            <v>12011</v>
          </cell>
          <cell r="F2130">
            <v>10064</v>
          </cell>
          <cell r="G2130">
            <v>9272</v>
          </cell>
        </row>
        <row r="2131">
          <cell r="A2131" t="str">
            <v>31SUR05</v>
          </cell>
          <cell r="B2131" t="str">
            <v>SUR05</v>
          </cell>
          <cell r="C2131">
            <v>31</v>
          </cell>
          <cell r="D2131">
            <v>43.55</v>
          </cell>
          <cell r="E2131">
            <v>11804</v>
          </cell>
          <cell r="F2131">
            <v>9862</v>
          </cell>
          <cell r="G2131">
            <v>9021</v>
          </cell>
        </row>
        <row r="2132">
          <cell r="A2132" t="str">
            <v>32SUR05</v>
          </cell>
          <cell r="B2132" t="str">
            <v>SUR05</v>
          </cell>
          <cell r="C2132">
            <v>32</v>
          </cell>
          <cell r="D2132">
            <v>43.19</v>
          </cell>
          <cell r="E2132">
            <v>11858</v>
          </cell>
          <cell r="F2132">
            <v>9896</v>
          </cell>
          <cell r="G2132">
            <v>9044</v>
          </cell>
        </row>
        <row r="2133">
          <cell r="A2133" t="str">
            <v>33SUR05</v>
          </cell>
          <cell r="B2133" t="str">
            <v>SUR05</v>
          </cell>
          <cell r="C2133">
            <v>33</v>
          </cell>
          <cell r="D2133">
            <v>42.84</v>
          </cell>
          <cell r="E2133">
            <v>11918</v>
          </cell>
          <cell r="F2133">
            <v>9934</v>
          </cell>
          <cell r="G2133">
            <v>9067</v>
          </cell>
        </row>
        <row r="2134">
          <cell r="A2134" t="str">
            <v>34SUR05</v>
          </cell>
          <cell r="B2134" t="str">
            <v>SUR05</v>
          </cell>
          <cell r="C2134">
            <v>34</v>
          </cell>
          <cell r="D2134">
            <v>42.14</v>
          </cell>
          <cell r="E2134">
            <v>11984</v>
          </cell>
          <cell r="F2134">
            <v>9976</v>
          </cell>
          <cell r="G2134">
            <v>9102</v>
          </cell>
        </row>
        <row r="2135">
          <cell r="A2135" t="str">
            <v>35SUR05</v>
          </cell>
          <cell r="B2135" t="str">
            <v>SUR05</v>
          </cell>
          <cell r="C2135">
            <v>35</v>
          </cell>
          <cell r="D2135">
            <v>41.41</v>
          </cell>
          <cell r="E2135">
            <v>12058</v>
          </cell>
          <cell r="F2135">
            <v>10021</v>
          </cell>
          <cell r="G2135">
            <v>9143</v>
          </cell>
        </row>
        <row r="2136">
          <cell r="A2136" t="str">
            <v>36SUR05</v>
          </cell>
          <cell r="B2136" t="str">
            <v>SUR05</v>
          </cell>
          <cell r="C2136">
            <v>36</v>
          </cell>
          <cell r="D2136">
            <v>40.67</v>
          </cell>
          <cell r="E2136">
            <v>12140</v>
          </cell>
          <cell r="F2136">
            <v>10070</v>
          </cell>
          <cell r="G2136">
            <v>9188</v>
          </cell>
        </row>
        <row r="2137">
          <cell r="A2137" t="str">
            <v>37SUR05</v>
          </cell>
          <cell r="B2137" t="str">
            <v>SUR05</v>
          </cell>
          <cell r="C2137">
            <v>37</v>
          </cell>
          <cell r="D2137">
            <v>39.93</v>
          </cell>
          <cell r="E2137">
            <v>12232</v>
          </cell>
          <cell r="F2137">
            <v>10124</v>
          </cell>
          <cell r="G2137">
            <v>9236</v>
          </cell>
        </row>
        <row r="2138">
          <cell r="A2138" t="str">
            <v>38SUR05</v>
          </cell>
          <cell r="B2138" t="str">
            <v>SUR05</v>
          </cell>
          <cell r="C2138">
            <v>38</v>
          </cell>
          <cell r="D2138">
            <v>39.18</v>
          </cell>
          <cell r="E2138">
            <v>12334</v>
          </cell>
          <cell r="F2138">
            <v>10184</v>
          </cell>
          <cell r="G2138">
            <v>9287</v>
          </cell>
        </row>
        <row r="2139">
          <cell r="A2139" t="str">
            <v>39SUR05</v>
          </cell>
          <cell r="B2139" t="str">
            <v>SUR05</v>
          </cell>
          <cell r="C2139">
            <v>39</v>
          </cell>
          <cell r="D2139">
            <v>38.43</v>
          </cell>
          <cell r="E2139">
            <v>12448</v>
          </cell>
          <cell r="F2139">
            <v>10249</v>
          </cell>
          <cell r="G2139">
            <v>9340</v>
          </cell>
        </row>
        <row r="2140">
          <cell r="A2140" t="str">
            <v>40SUR05</v>
          </cell>
          <cell r="B2140" t="str">
            <v>SUR05</v>
          </cell>
          <cell r="C2140">
            <v>40</v>
          </cell>
          <cell r="D2140">
            <v>37.68</v>
          </cell>
          <cell r="E2140">
            <v>12575</v>
          </cell>
          <cell r="F2140">
            <v>10321</v>
          </cell>
          <cell r="G2140">
            <v>9396</v>
          </cell>
        </row>
        <row r="2141">
          <cell r="A2141" t="str">
            <v>41SUR05</v>
          </cell>
          <cell r="B2141" t="str">
            <v>SUR05</v>
          </cell>
          <cell r="C2141">
            <v>41</v>
          </cell>
          <cell r="D2141">
            <v>36.93</v>
          </cell>
          <cell r="E2141">
            <v>12718</v>
          </cell>
          <cell r="F2141">
            <v>10399</v>
          </cell>
          <cell r="G2141">
            <v>9454</v>
          </cell>
        </row>
        <row r="2142">
          <cell r="A2142" t="str">
            <v>42SUR05</v>
          </cell>
          <cell r="B2142" t="str">
            <v>SUR05</v>
          </cell>
          <cell r="C2142">
            <v>42</v>
          </cell>
          <cell r="D2142">
            <v>36.18</v>
          </cell>
          <cell r="E2142">
            <v>12877</v>
          </cell>
          <cell r="F2142">
            <v>10486</v>
          </cell>
          <cell r="G2142">
            <v>9514</v>
          </cell>
        </row>
        <row r="2143">
          <cell r="A2143" t="str">
            <v>43SUR05</v>
          </cell>
          <cell r="B2143" t="str">
            <v>SUR05</v>
          </cell>
          <cell r="C2143">
            <v>43</v>
          </cell>
          <cell r="D2143">
            <v>35.450000000000003</v>
          </cell>
          <cell r="E2143">
            <v>13055</v>
          </cell>
          <cell r="F2143">
            <v>10581</v>
          </cell>
          <cell r="G2143">
            <v>9575</v>
          </cell>
        </row>
        <row r="2144">
          <cell r="A2144" t="str">
            <v>44SUR05</v>
          </cell>
          <cell r="B2144" t="str">
            <v>SUR05</v>
          </cell>
          <cell r="C2144">
            <v>44</v>
          </cell>
          <cell r="D2144">
            <v>34.72</v>
          </cell>
          <cell r="E2144">
            <v>13255</v>
          </cell>
          <cell r="F2144">
            <v>10686</v>
          </cell>
          <cell r="G2144">
            <v>9638</v>
          </cell>
        </row>
        <row r="2145">
          <cell r="A2145" t="str">
            <v>45SUR05</v>
          </cell>
          <cell r="B2145" t="str">
            <v>SUR05</v>
          </cell>
          <cell r="C2145">
            <v>45</v>
          </cell>
          <cell r="D2145">
            <v>33.99</v>
          </cell>
          <cell r="E2145">
            <v>13479</v>
          </cell>
          <cell r="F2145">
            <v>10801</v>
          </cell>
          <cell r="G2145">
            <v>9701</v>
          </cell>
        </row>
        <row r="2146">
          <cell r="A2146" t="str">
            <v>5SUR06</v>
          </cell>
          <cell r="B2146" t="str">
            <v>SUR06</v>
          </cell>
          <cell r="C2146">
            <v>5</v>
          </cell>
          <cell r="D2146">
            <v>50.97</v>
          </cell>
          <cell r="E2146">
            <v>11171</v>
          </cell>
          <cell r="F2146">
            <v>9442</v>
          </cell>
          <cell r="G2146">
            <v>8682</v>
          </cell>
        </row>
        <row r="2147">
          <cell r="A2147" t="str">
            <v>6SUR06</v>
          </cell>
          <cell r="B2147" t="str">
            <v>SUR06</v>
          </cell>
          <cell r="C2147">
            <v>6</v>
          </cell>
          <cell r="D2147">
            <v>50.76</v>
          </cell>
          <cell r="E2147">
            <v>11184</v>
          </cell>
          <cell r="F2147">
            <v>9449</v>
          </cell>
          <cell r="G2147">
            <v>8687</v>
          </cell>
        </row>
        <row r="2148">
          <cell r="A2148" t="str">
            <v>7SUR06</v>
          </cell>
          <cell r="B2148" t="str">
            <v>SUR06</v>
          </cell>
          <cell r="C2148">
            <v>7</v>
          </cell>
          <cell r="D2148">
            <v>50.55</v>
          </cell>
          <cell r="E2148">
            <v>11198</v>
          </cell>
          <cell r="F2148">
            <v>9457</v>
          </cell>
          <cell r="G2148">
            <v>8692</v>
          </cell>
        </row>
        <row r="2149">
          <cell r="A2149" t="str">
            <v>8SUR06</v>
          </cell>
          <cell r="B2149" t="str">
            <v>SUR06</v>
          </cell>
          <cell r="C2149">
            <v>8</v>
          </cell>
          <cell r="D2149">
            <v>50.33</v>
          </cell>
          <cell r="E2149">
            <v>11213</v>
          </cell>
          <cell r="F2149">
            <v>9466</v>
          </cell>
          <cell r="G2149">
            <v>8699</v>
          </cell>
        </row>
        <row r="2150">
          <cell r="A2150" t="str">
            <v>9SUR06</v>
          </cell>
          <cell r="B2150" t="str">
            <v>SUR06</v>
          </cell>
          <cell r="C2150">
            <v>9</v>
          </cell>
          <cell r="D2150">
            <v>50.1</v>
          </cell>
          <cell r="E2150">
            <v>11229</v>
          </cell>
          <cell r="F2150">
            <v>9476</v>
          </cell>
          <cell r="G2150">
            <v>8705</v>
          </cell>
        </row>
        <row r="2151">
          <cell r="A2151" t="str">
            <v>10SUR06</v>
          </cell>
          <cell r="B2151" t="str">
            <v>SUR06</v>
          </cell>
          <cell r="C2151">
            <v>10</v>
          </cell>
          <cell r="D2151">
            <v>49.87</v>
          </cell>
          <cell r="E2151">
            <v>11246</v>
          </cell>
          <cell r="F2151">
            <v>9486</v>
          </cell>
          <cell r="G2151">
            <v>8713</v>
          </cell>
        </row>
        <row r="2152">
          <cell r="A2152" t="str">
            <v>11SUR06</v>
          </cell>
          <cell r="B2152" t="str">
            <v>SUR06</v>
          </cell>
          <cell r="C2152">
            <v>11</v>
          </cell>
          <cell r="D2152">
            <v>49.63</v>
          </cell>
          <cell r="E2152">
            <v>11264</v>
          </cell>
          <cell r="F2152">
            <v>9496</v>
          </cell>
          <cell r="G2152">
            <v>8721</v>
          </cell>
        </row>
        <row r="2153">
          <cell r="A2153" t="str">
            <v>12SUR06</v>
          </cell>
          <cell r="B2153" t="str">
            <v>SUR06</v>
          </cell>
          <cell r="C2153">
            <v>12</v>
          </cell>
          <cell r="D2153">
            <v>49.38</v>
          </cell>
          <cell r="E2153">
            <v>11282</v>
          </cell>
          <cell r="F2153">
            <v>9507</v>
          </cell>
          <cell r="G2153">
            <v>8729</v>
          </cell>
        </row>
        <row r="2154">
          <cell r="A2154" t="str">
            <v>13SUR06</v>
          </cell>
          <cell r="B2154" t="str">
            <v>SUR06</v>
          </cell>
          <cell r="C2154">
            <v>13</v>
          </cell>
          <cell r="D2154">
            <v>49.13</v>
          </cell>
          <cell r="E2154">
            <v>11300</v>
          </cell>
          <cell r="F2154">
            <v>9519</v>
          </cell>
          <cell r="G2154">
            <v>8739</v>
          </cell>
        </row>
        <row r="2155">
          <cell r="A2155" t="str">
            <v>14SUR06</v>
          </cell>
          <cell r="B2155" t="str">
            <v>SUR06</v>
          </cell>
          <cell r="C2155">
            <v>14</v>
          </cell>
          <cell r="D2155">
            <v>48.87</v>
          </cell>
          <cell r="E2155">
            <v>11319</v>
          </cell>
          <cell r="F2155">
            <v>9531</v>
          </cell>
          <cell r="G2155">
            <v>8749</v>
          </cell>
        </row>
        <row r="2156">
          <cell r="A2156" t="str">
            <v>15SUR06</v>
          </cell>
          <cell r="B2156" t="str">
            <v>SUR06</v>
          </cell>
          <cell r="C2156">
            <v>15</v>
          </cell>
          <cell r="D2156">
            <v>48.6</v>
          </cell>
          <cell r="E2156">
            <v>11338</v>
          </cell>
          <cell r="F2156">
            <v>9544</v>
          </cell>
          <cell r="G2156">
            <v>8759</v>
          </cell>
        </row>
        <row r="2157">
          <cell r="A2157" t="str">
            <v>16SUR06</v>
          </cell>
          <cell r="B2157" t="str">
            <v>SUR06</v>
          </cell>
          <cell r="C2157">
            <v>16</v>
          </cell>
          <cell r="D2157">
            <v>48.33</v>
          </cell>
          <cell r="E2157">
            <v>11357</v>
          </cell>
          <cell r="F2157">
            <v>9557</v>
          </cell>
          <cell r="G2157">
            <v>8771</v>
          </cell>
        </row>
        <row r="2158">
          <cell r="A2158" t="str">
            <v>17SUR06</v>
          </cell>
          <cell r="B2158" t="str">
            <v>SUR06</v>
          </cell>
          <cell r="C2158">
            <v>17</v>
          </cell>
          <cell r="D2158">
            <v>48.05</v>
          </cell>
          <cell r="E2158">
            <v>11377</v>
          </cell>
          <cell r="F2158">
            <v>9570</v>
          </cell>
          <cell r="G2158">
            <v>8782</v>
          </cell>
        </row>
        <row r="2159">
          <cell r="A2159" t="str">
            <v>18SUR06</v>
          </cell>
          <cell r="B2159" t="str">
            <v>SUR06</v>
          </cell>
          <cell r="C2159">
            <v>18</v>
          </cell>
          <cell r="D2159">
            <v>47.76</v>
          </cell>
          <cell r="E2159">
            <v>11398</v>
          </cell>
          <cell r="F2159">
            <v>9584</v>
          </cell>
          <cell r="G2159">
            <v>8795</v>
          </cell>
        </row>
        <row r="2160">
          <cell r="A2160" t="str">
            <v>19SUR06</v>
          </cell>
          <cell r="B2160" t="str">
            <v>SUR06</v>
          </cell>
          <cell r="C2160">
            <v>19</v>
          </cell>
          <cell r="D2160">
            <v>47.47</v>
          </cell>
          <cell r="E2160">
            <v>11419</v>
          </cell>
          <cell r="F2160">
            <v>9599</v>
          </cell>
          <cell r="G2160">
            <v>8808</v>
          </cell>
        </row>
        <row r="2161">
          <cell r="A2161" t="str">
            <v>20SUR06</v>
          </cell>
          <cell r="B2161" t="str">
            <v>SUR06</v>
          </cell>
          <cell r="C2161">
            <v>20</v>
          </cell>
          <cell r="D2161">
            <v>47.17</v>
          </cell>
          <cell r="E2161">
            <v>11441</v>
          </cell>
          <cell r="F2161">
            <v>9614</v>
          </cell>
          <cell r="G2161">
            <v>8822</v>
          </cell>
        </row>
        <row r="2162">
          <cell r="A2162" t="str">
            <v>21SUR06</v>
          </cell>
          <cell r="B2162" t="str">
            <v>SUR06</v>
          </cell>
          <cell r="C2162">
            <v>21</v>
          </cell>
          <cell r="D2162">
            <v>46.87</v>
          </cell>
          <cell r="E2162">
            <v>11464</v>
          </cell>
          <cell r="F2162">
            <v>9630</v>
          </cell>
          <cell r="G2162">
            <v>8836</v>
          </cell>
        </row>
        <row r="2163">
          <cell r="A2163" t="str">
            <v>22SUR06</v>
          </cell>
          <cell r="B2163" t="str">
            <v>SUR06</v>
          </cell>
          <cell r="C2163">
            <v>22</v>
          </cell>
          <cell r="D2163">
            <v>46.56</v>
          </cell>
          <cell r="E2163">
            <v>11488</v>
          </cell>
          <cell r="F2163">
            <v>9647</v>
          </cell>
          <cell r="G2163">
            <v>8852</v>
          </cell>
        </row>
        <row r="2164">
          <cell r="A2164" t="str">
            <v>23SUR06</v>
          </cell>
          <cell r="B2164" t="str">
            <v>SUR06</v>
          </cell>
          <cell r="C2164">
            <v>23</v>
          </cell>
          <cell r="D2164">
            <v>46.24</v>
          </cell>
          <cell r="E2164">
            <v>11513</v>
          </cell>
          <cell r="F2164">
            <v>9665</v>
          </cell>
          <cell r="G2164">
            <v>8868</v>
          </cell>
        </row>
        <row r="2165">
          <cell r="A2165" t="str">
            <v>24SUR06</v>
          </cell>
          <cell r="B2165" t="str">
            <v>SUR06</v>
          </cell>
          <cell r="C2165">
            <v>24</v>
          </cell>
          <cell r="D2165">
            <v>45.92</v>
          </cell>
          <cell r="E2165">
            <v>11540</v>
          </cell>
          <cell r="F2165">
            <v>9684</v>
          </cell>
          <cell r="G2165">
            <v>8884</v>
          </cell>
        </row>
        <row r="2166">
          <cell r="A2166" t="str">
            <v>25SUR06</v>
          </cell>
          <cell r="B2166" t="str">
            <v>SUR06</v>
          </cell>
          <cell r="C2166">
            <v>25</v>
          </cell>
          <cell r="D2166">
            <v>45.6</v>
          </cell>
          <cell r="E2166">
            <v>11569</v>
          </cell>
          <cell r="F2166">
            <v>9704</v>
          </cell>
          <cell r="G2166">
            <v>8902</v>
          </cell>
        </row>
        <row r="2167">
          <cell r="A2167" t="str">
            <v>26SUR06</v>
          </cell>
          <cell r="B2167" t="str">
            <v>SUR06</v>
          </cell>
          <cell r="C2167">
            <v>26</v>
          </cell>
          <cell r="D2167">
            <v>45.27</v>
          </cell>
          <cell r="E2167">
            <v>11600</v>
          </cell>
          <cell r="F2167">
            <v>9726</v>
          </cell>
          <cell r="G2167">
            <v>8920</v>
          </cell>
        </row>
        <row r="2168">
          <cell r="A2168" t="str">
            <v>27SUR06</v>
          </cell>
          <cell r="B2168" t="str">
            <v>SUR06</v>
          </cell>
          <cell r="C2168">
            <v>27</v>
          </cell>
          <cell r="D2168">
            <v>44.93</v>
          </cell>
          <cell r="E2168">
            <v>11634</v>
          </cell>
          <cell r="F2168">
            <v>9749</v>
          </cell>
          <cell r="G2168">
            <v>8938</v>
          </cell>
        </row>
        <row r="2169">
          <cell r="A2169" t="str">
            <v>28SUR06</v>
          </cell>
          <cell r="B2169" t="str">
            <v>SUR06</v>
          </cell>
          <cell r="C2169">
            <v>28</v>
          </cell>
          <cell r="D2169">
            <v>44.59</v>
          </cell>
          <cell r="E2169">
            <v>11671</v>
          </cell>
          <cell r="F2169">
            <v>9774</v>
          </cell>
          <cell r="G2169">
            <v>8958</v>
          </cell>
        </row>
        <row r="2170">
          <cell r="A2170" t="str">
            <v>29SUR06</v>
          </cell>
          <cell r="B2170" t="str">
            <v>SUR06</v>
          </cell>
          <cell r="C2170">
            <v>29</v>
          </cell>
          <cell r="D2170">
            <v>44.25</v>
          </cell>
          <cell r="E2170">
            <v>11711</v>
          </cell>
          <cell r="F2170">
            <v>9801</v>
          </cell>
          <cell r="G2170">
            <v>8978</v>
          </cell>
        </row>
        <row r="2171">
          <cell r="A2171" t="str">
            <v>30SUR06</v>
          </cell>
          <cell r="B2171" t="str">
            <v>SUR06</v>
          </cell>
          <cell r="C2171">
            <v>30</v>
          </cell>
          <cell r="D2171">
            <v>43.88</v>
          </cell>
          <cell r="E2171">
            <v>12011</v>
          </cell>
          <cell r="F2171">
            <v>10064</v>
          </cell>
          <cell r="G2171">
            <v>9272</v>
          </cell>
        </row>
        <row r="2172">
          <cell r="A2172" t="str">
            <v>31SUR06</v>
          </cell>
          <cell r="B2172" t="str">
            <v>SUR06</v>
          </cell>
          <cell r="C2172">
            <v>31</v>
          </cell>
          <cell r="D2172">
            <v>43.55</v>
          </cell>
          <cell r="E2172">
            <v>11804</v>
          </cell>
          <cell r="F2172">
            <v>9862</v>
          </cell>
          <cell r="G2172">
            <v>9021</v>
          </cell>
        </row>
        <row r="2173">
          <cell r="A2173" t="str">
            <v>32SUR06</v>
          </cell>
          <cell r="B2173" t="str">
            <v>SUR06</v>
          </cell>
          <cell r="C2173">
            <v>32</v>
          </cell>
          <cell r="D2173">
            <v>43.19</v>
          </cell>
          <cell r="E2173">
            <v>11858</v>
          </cell>
          <cell r="F2173">
            <v>9896</v>
          </cell>
          <cell r="G2173">
            <v>9044</v>
          </cell>
        </row>
        <row r="2174">
          <cell r="A2174" t="str">
            <v>33SUR06</v>
          </cell>
          <cell r="B2174" t="str">
            <v>SUR06</v>
          </cell>
          <cell r="C2174">
            <v>33</v>
          </cell>
          <cell r="D2174">
            <v>42.84</v>
          </cell>
          <cell r="E2174">
            <v>11918</v>
          </cell>
          <cell r="F2174">
            <v>9934</v>
          </cell>
          <cell r="G2174">
            <v>9067</v>
          </cell>
        </row>
        <row r="2175">
          <cell r="A2175" t="str">
            <v>34SUR06</v>
          </cell>
          <cell r="B2175" t="str">
            <v>SUR06</v>
          </cell>
          <cell r="C2175">
            <v>34</v>
          </cell>
          <cell r="D2175">
            <v>42.14</v>
          </cell>
          <cell r="E2175">
            <v>11984</v>
          </cell>
          <cell r="F2175">
            <v>9976</v>
          </cell>
          <cell r="G2175">
            <v>9102</v>
          </cell>
        </row>
        <row r="2176">
          <cell r="A2176" t="str">
            <v>35SUR06</v>
          </cell>
          <cell r="B2176" t="str">
            <v>SUR06</v>
          </cell>
          <cell r="C2176">
            <v>35</v>
          </cell>
          <cell r="D2176">
            <v>41.41</v>
          </cell>
          <cell r="E2176">
            <v>12058</v>
          </cell>
          <cell r="F2176">
            <v>10021</v>
          </cell>
          <cell r="G2176">
            <v>9143</v>
          </cell>
        </row>
        <row r="2177">
          <cell r="A2177" t="str">
            <v>36SUR06</v>
          </cell>
          <cell r="B2177" t="str">
            <v>SUR06</v>
          </cell>
          <cell r="C2177">
            <v>36</v>
          </cell>
          <cell r="D2177">
            <v>40.67</v>
          </cell>
          <cell r="E2177">
            <v>12140</v>
          </cell>
          <cell r="F2177">
            <v>10070</v>
          </cell>
          <cell r="G2177">
            <v>9188</v>
          </cell>
        </row>
        <row r="2178">
          <cell r="A2178" t="str">
            <v>37SUR06</v>
          </cell>
          <cell r="B2178" t="str">
            <v>SUR06</v>
          </cell>
          <cell r="C2178">
            <v>37</v>
          </cell>
          <cell r="D2178">
            <v>39.93</v>
          </cell>
          <cell r="E2178">
            <v>12232</v>
          </cell>
          <cell r="F2178">
            <v>10124</v>
          </cell>
          <cell r="G2178">
            <v>9236</v>
          </cell>
        </row>
        <row r="2179">
          <cell r="A2179" t="str">
            <v>38SUR06</v>
          </cell>
          <cell r="B2179" t="str">
            <v>SUR06</v>
          </cell>
          <cell r="C2179">
            <v>38</v>
          </cell>
          <cell r="D2179">
            <v>39.18</v>
          </cell>
          <cell r="E2179">
            <v>12334</v>
          </cell>
          <cell r="F2179">
            <v>10184</v>
          </cell>
          <cell r="G2179">
            <v>9287</v>
          </cell>
        </row>
        <row r="2180">
          <cell r="A2180" t="str">
            <v>39SUR06</v>
          </cell>
          <cell r="B2180" t="str">
            <v>SUR06</v>
          </cell>
          <cell r="C2180">
            <v>39</v>
          </cell>
          <cell r="D2180">
            <v>38.43</v>
          </cell>
          <cell r="E2180">
            <v>12448</v>
          </cell>
          <cell r="F2180">
            <v>10249</v>
          </cell>
          <cell r="G2180">
            <v>9340</v>
          </cell>
        </row>
        <row r="2181">
          <cell r="A2181" t="str">
            <v>40SUR06</v>
          </cell>
          <cell r="B2181" t="str">
            <v>SUR06</v>
          </cell>
          <cell r="C2181">
            <v>40</v>
          </cell>
          <cell r="D2181">
            <v>37.68</v>
          </cell>
          <cell r="E2181">
            <v>12575</v>
          </cell>
          <cell r="F2181">
            <v>10321</v>
          </cell>
          <cell r="G2181">
            <v>9396</v>
          </cell>
        </row>
        <row r="2182">
          <cell r="A2182" t="str">
            <v>41SUR06</v>
          </cell>
          <cell r="B2182" t="str">
            <v>SUR06</v>
          </cell>
          <cell r="C2182">
            <v>41</v>
          </cell>
          <cell r="D2182">
            <v>36.93</v>
          </cell>
          <cell r="E2182">
            <v>12718</v>
          </cell>
          <cell r="F2182">
            <v>10399</v>
          </cell>
          <cell r="G2182">
            <v>9454</v>
          </cell>
        </row>
        <row r="2183">
          <cell r="A2183" t="str">
            <v>42SUR06</v>
          </cell>
          <cell r="B2183" t="str">
            <v>SUR06</v>
          </cell>
          <cell r="C2183">
            <v>42</v>
          </cell>
          <cell r="D2183">
            <v>36.18</v>
          </cell>
          <cell r="E2183">
            <v>12877</v>
          </cell>
          <cell r="F2183">
            <v>10486</v>
          </cell>
          <cell r="G2183">
            <v>9514</v>
          </cell>
        </row>
        <row r="2184">
          <cell r="A2184" t="str">
            <v>43SUR06</v>
          </cell>
          <cell r="B2184" t="str">
            <v>SUR06</v>
          </cell>
          <cell r="C2184">
            <v>43</v>
          </cell>
          <cell r="D2184">
            <v>35.450000000000003</v>
          </cell>
          <cell r="E2184">
            <v>13055</v>
          </cell>
          <cell r="F2184">
            <v>10581</v>
          </cell>
          <cell r="G2184">
            <v>9575</v>
          </cell>
        </row>
        <row r="2185">
          <cell r="A2185" t="str">
            <v>44SUR06</v>
          </cell>
          <cell r="B2185" t="str">
            <v>SUR06</v>
          </cell>
          <cell r="C2185">
            <v>44</v>
          </cell>
          <cell r="D2185">
            <v>34.72</v>
          </cell>
          <cell r="E2185">
            <v>13255</v>
          </cell>
          <cell r="F2185">
            <v>10686</v>
          </cell>
          <cell r="G2185">
            <v>9638</v>
          </cell>
        </row>
        <row r="2186">
          <cell r="A2186" t="str">
            <v>45SUR06</v>
          </cell>
          <cell r="B2186" t="str">
            <v>SUR06</v>
          </cell>
          <cell r="C2186">
            <v>45</v>
          </cell>
          <cell r="D2186">
            <v>33.99</v>
          </cell>
          <cell r="E2186">
            <v>13479</v>
          </cell>
          <cell r="F2186">
            <v>10801</v>
          </cell>
          <cell r="G2186">
            <v>9701</v>
          </cell>
        </row>
        <row r="2187">
          <cell r="A2187" t="str">
            <v>5SUR07</v>
          </cell>
          <cell r="B2187" t="str">
            <v>SUR07</v>
          </cell>
          <cell r="C2187">
            <v>5</v>
          </cell>
          <cell r="D2187">
            <v>50.97</v>
          </cell>
          <cell r="E2187">
            <v>11171</v>
          </cell>
          <cell r="F2187">
            <v>9442</v>
          </cell>
          <cell r="G2187">
            <v>8682</v>
          </cell>
        </row>
        <row r="2188">
          <cell r="A2188" t="str">
            <v>6SUR07</v>
          </cell>
          <cell r="B2188" t="str">
            <v>SUR07</v>
          </cell>
          <cell r="C2188">
            <v>6</v>
          </cell>
          <cell r="D2188">
            <v>50.76</v>
          </cell>
          <cell r="E2188">
            <v>11184</v>
          </cell>
          <cell r="F2188">
            <v>9449</v>
          </cell>
          <cell r="G2188">
            <v>8687</v>
          </cell>
        </row>
        <row r="2189">
          <cell r="A2189" t="str">
            <v>7SUR07</v>
          </cell>
          <cell r="B2189" t="str">
            <v>SUR07</v>
          </cell>
          <cell r="C2189">
            <v>7</v>
          </cell>
          <cell r="D2189">
            <v>50.55</v>
          </cell>
          <cell r="E2189">
            <v>11198</v>
          </cell>
          <cell r="F2189">
            <v>9457</v>
          </cell>
          <cell r="G2189">
            <v>8692</v>
          </cell>
        </row>
        <row r="2190">
          <cell r="A2190" t="str">
            <v>8SUR07</v>
          </cell>
          <cell r="B2190" t="str">
            <v>SUR07</v>
          </cell>
          <cell r="C2190">
            <v>8</v>
          </cell>
          <cell r="D2190">
            <v>50.33</v>
          </cell>
          <cell r="E2190">
            <v>11213</v>
          </cell>
          <cell r="F2190">
            <v>9466</v>
          </cell>
          <cell r="G2190">
            <v>8699</v>
          </cell>
        </row>
        <row r="2191">
          <cell r="A2191" t="str">
            <v>9SUR07</v>
          </cell>
          <cell r="B2191" t="str">
            <v>SUR07</v>
          </cell>
          <cell r="C2191">
            <v>9</v>
          </cell>
          <cell r="D2191">
            <v>50.1</v>
          </cell>
          <cell r="E2191">
            <v>11229</v>
          </cell>
          <cell r="F2191">
            <v>9476</v>
          </cell>
          <cell r="G2191">
            <v>8705</v>
          </cell>
        </row>
        <row r="2192">
          <cell r="A2192" t="str">
            <v>10SUR07</v>
          </cell>
          <cell r="B2192" t="str">
            <v>SUR07</v>
          </cell>
          <cell r="C2192">
            <v>10</v>
          </cell>
          <cell r="D2192">
            <v>49.87</v>
          </cell>
          <cell r="E2192">
            <v>11246</v>
          </cell>
          <cell r="F2192">
            <v>9486</v>
          </cell>
          <cell r="G2192">
            <v>8713</v>
          </cell>
        </row>
        <row r="2193">
          <cell r="A2193" t="str">
            <v>11SUR07</v>
          </cell>
          <cell r="B2193" t="str">
            <v>SUR07</v>
          </cell>
          <cell r="C2193">
            <v>11</v>
          </cell>
          <cell r="D2193">
            <v>49.63</v>
          </cell>
          <cell r="E2193">
            <v>11264</v>
          </cell>
          <cell r="F2193">
            <v>9496</v>
          </cell>
          <cell r="G2193">
            <v>8721</v>
          </cell>
        </row>
        <row r="2194">
          <cell r="A2194" t="str">
            <v>12SUR07</v>
          </cell>
          <cell r="B2194" t="str">
            <v>SUR07</v>
          </cell>
          <cell r="C2194">
            <v>12</v>
          </cell>
          <cell r="D2194">
            <v>49.38</v>
          </cell>
          <cell r="E2194">
            <v>11282</v>
          </cell>
          <cell r="F2194">
            <v>9507</v>
          </cell>
          <cell r="G2194">
            <v>8729</v>
          </cell>
        </row>
        <row r="2195">
          <cell r="A2195" t="str">
            <v>13SUR07</v>
          </cell>
          <cell r="B2195" t="str">
            <v>SUR07</v>
          </cell>
          <cell r="C2195">
            <v>13</v>
          </cell>
          <cell r="D2195">
            <v>49.13</v>
          </cell>
          <cell r="E2195">
            <v>11300</v>
          </cell>
          <cell r="F2195">
            <v>9519</v>
          </cell>
          <cell r="G2195">
            <v>8739</v>
          </cell>
        </row>
        <row r="2196">
          <cell r="A2196" t="str">
            <v>14SUR07</v>
          </cell>
          <cell r="B2196" t="str">
            <v>SUR07</v>
          </cell>
          <cell r="C2196">
            <v>14</v>
          </cell>
          <cell r="D2196">
            <v>48.87</v>
          </cell>
          <cell r="E2196">
            <v>11319</v>
          </cell>
          <cell r="F2196">
            <v>9531</v>
          </cell>
          <cell r="G2196">
            <v>8749</v>
          </cell>
        </row>
        <row r="2197">
          <cell r="A2197" t="str">
            <v>15SUR07</v>
          </cell>
          <cell r="B2197" t="str">
            <v>SUR07</v>
          </cell>
          <cell r="C2197">
            <v>15</v>
          </cell>
          <cell r="D2197">
            <v>48.6</v>
          </cell>
          <cell r="E2197">
            <v>11338</v>
          </cell>
          <cell r="F2197">
            <v>9544</v>
          </cell>
          <cell r="G2197">
            <v>8759</v>
          </cell>
        </row>
        <row r="2198">
          <cell r="A2198" t="str">
            <v>16SUR07</v>
          </cell>
          <cell r="B2198" t="str">
            <v>SUR07</v>
          </cell>
          <cell r="C2198">
            <v>16</v>
          </cell>
          <cell r="D2198">
            <v>48.33</v>
          </cell>
          <cell r="E2198">
            <v>11357</v>
          </cell>
          <cell r="F2198">
            <v>9557</v>
          </cell>
          <cell r="G2198">
            <v>8771</v>
          </cell>
        </row>
        <row r="2199">
          <cell r="A2199" t="str">
            <v>17SUR07</v>
          </cell>
          <cell r="B2199" t="str">
            <v>SUR07</v>
          </cell>
          <cell r="C2199">
            <v>17</v>
          </cell>
          <cell r="D2199">
            <v>48.05</v>
          </cell>
          <cell r="E2199">
            <v>11377</v>
          </cell>
          <cell r="F2199">
            <v>9570</v>
          </cell>
          <cell r="G2199">
            <v>8782</v>
          </cell>
        </row>
        <row r="2200">
          <cell r="A2200" t="str">
            <v>18SUR07</v>
          </cell>
          <cell r="B2200" t="str">
            <v>SUR07</v>
          </cell>
          <cell r="C2200">
            <v>18</v>
          </cell>
          <cell r="D2200">
            <v>47.76</v>
          </cell>
          <cell r="E2200">
            <v>11398</v>
          </cell>
          <cell r="F2200">
            <v>9584</v>
          </cell>
          <cell r="G2200">
            <v>8795</v>
          </cell>
        </row>
        <row r="2201">
          <cell r="A2201" t="str">
            <v>19SUR07</v>
          </cell>
          <cell r="B2201" t="str">
            <v>SUR07</v>
          </cell>
          <cell r="C2201">
            <v>19</v>
          </cell>
          <cell r="D2201">
            <v>47.47</v>
          </cell>
          <cell r="E2201">
            <v>11419</v>
          </cell>
          <cell r="F2201">
            <v>9599</v>
          </cell>
          <cell r="G2201">
            <v>8808</v>
          </cell>
        </row>
        <row r="2202">
          <cell r="A2202" t="str">
            <v>20SUR07</v>
          </cell>
          <cell r="B2202" t="str">
            <v>SUR07</v>
          </cell>
          <cell r="C2202">
            <v>20</v>
          </cell>
          <cell r="D2202">
            <v>47.17</v>
          </cell>
          <cell r="E2202">
            <v>11441</v>
          </cell>
          <cell r="F2202">
            <v>9614</v>
          </cell>
          <cell r="G2202">
            <v>8822</v>
          </cell>
        </row>
        <row r="2203">
          <cell r="A2203" t="str">
            <v>21SUR07</v>
          </cell>
          <cell r="B2203" t="str">
            <v>SUR07</v>
          </cell>
          <cell r="C2203">
            <v>21</v>
          </cell>
          <cell r="D2203">
            <v>46.87</v>
          </cell>
          <cell r="E2203">
            <v>11464</v>
          </cell>
          <cell r="F2203">
            <v>9630</v>
          </cell>
          <cell r="G2203">
            <v>8836</v>
          </cell>
        </row>
        <row r="2204">
          <cell r="A2204" t="str">
            <v>22SUR07</v>
          </cell>
          <cell r="B2204" t="str">
            <v>SUR07</v>
          </cell>
          <cell r="C2204">
            <v>22</v>
          </cell>
          <cell r="D2204">
            <v>46.56</v>
          </cell>
          <cell r="E2204">
            <v>11488</v>
          </cell>
          <cell r="F2204">
            <v>9647</v>
          </cell>
          <cell r="G2204">
            <v>8852</v>
          </cell>
        </row>
        <row r="2205">
          <cell r="A2205" t="str">
            <v>23SUR07</v>
          </cell>
          <cell r="B2205" t="str">
            <v>SUR07</v>
          </cell>
          <cell r="C2205">
            <v>23</v>
          </cell>
          <cell r="D2205">
            <v>46.24</v>
          </cell>
          <cell r="E2205">
            <v>11513</v>
          </cell>
          <cell r="F2205">
            <v>9665</v>
          </cell>
          <cell r="G2205">
            <v>8868</v>
          </cell>
        </row>
        <row r="2206">
          <cell r="A2206" t="str">
            <v>24SUR07</v>
          </cell>
          <cell r="B2206" t="str">
            <v>SUR07</v>
          </cell>
          <cell r="C2206">
            <v>24</v>
          </cell>
          <cell r="D2206">
            <v>45.92</v>
          </cell>
          <cell r="E2206">
            <v>11540</v>
          </cell>
          <cell r="F2206">
            <v>9684</v>
          </cell>
          <cell r="G2206">
            <v>8884</v>
          </cell>
        </row>
        <row r="2207">
          <cell r="A2207" t="str">
            <v>25SUR07</v>
          </cell>
          <cell r="B2207" t="str">
            <v>SUR07</v>
          </cell>
          <cell r="C2207">
            <v>25</v>
          </cell>
          <cell r="D2207">
            <v>45.6</v>
          </cell>
          <cell r="E2207">
            <v>11569</v>
          </cell>
          <cell r="F2207">
            <v>9704</v>
          </cell>
          <cell r="G2207">
            <v>8902</v>
          </cell>
        </row>
        <row r="2208">
          <cell r="A2208" t="str">
            <v>26SUR07</v>
          </cell>
          <cell r="B2208" t="str">
            <v>SUR07</v>
          </cell>
          <cell r="C2208">
            <v>26</v>
          </cell>
          <cell r="D2208">
            <v>45.27</v>
          </cell>
          <cell r="E2208">
            <v>11600</v>
          </cell>
          <cell r="F2208">
            <v>9726</v>
          </cell>
          <cell r="G2208">
            <v>8920</v>
          </cell>
        </row>
        <row r="2209">
          <cell r="A2209" t="str">
            <v>27SUR07</v>
          </cell>
          <cell r="B2209" t="str">
            <v>SUR07</v>
          </cell>
          <cell r="C2209">
            <v>27</v>
          </cell>
          <cell r="D2209">
            <v>44.93</v>
          </cell>
          <cell r="E2209">
            <v>11634</v>
          </cell>
          <cell r="F2209">
            <v>9749</v>
          </cell>
          <cell r="G2209">
            <v>8938</v>
          </cell>
        </row>
        <row r="2210">
          <cell r="A2210" t="str">
            <v>28SUR07</v>
          </cell>
          <cell r="B2210" t="str">
            <v>SUR07</v>
          </cell>
          <cell r="C2210">
            <v>28</v>
          </cell>
          <cell r="D2210">
            <v>44.59</v>
          </cell>
          <cell r="E2210">
            <v>11671</v>
          </cell>
          <cell r="F2210">
            <v>9774</v>
          </cell>
          <cell r="G2210">
            <v>8958</v>
          </cell>
        </row>
        <row r="2211">
          <cell r="A2211" t="str">
            <v>29SUR07</v>
          </cell>
          <cell r="B2211" t="str">
            <v>SUR07</v>
          </cell>
          <cell r="C2211">
            <v>29</v>
          </cell>
          <cell r="D2211">
            <v>44.25</v>
          </cell>
          <cell r="E2211">
            <v>11711</v>
          </cell>
          <cell r="F2211">
            <v>9801</v>
          </cell>
          <cell r="G2211">
            <v>8978</v>
          </cell>
        </row>
        <row r="2212">
          <cell r="A2212" t="str">
            <v>30SUR07</v>
          </cell>
          <cell r="B2212" t="str">
            <v>SUR07</v>
          </cell>
          <cell r="C2212">
            <v>30</v>
          </cell>
          <cell r="D2212">
            <v>43.88</v>
          </cell>
          <cell r="E2212">
            <v>12011</v>
          </cell>
          <cell r="F2212">
            <v>10064</v>
          </cell>
          <cell r="G2212">
            <v>9272</v>
          </cell>
        </row>
        <row r="2213">
          <cell r="A2213" t="str">
            <v>31SUR07</v>
          </cell>
          <cell r="B2213" t="str">
            <v>SUR07</v>
          </cell>
          <cell r="C2213">
            <v>31</v>
          </cell>
          <cell r="D2213">
            <v>43.55</v>
          </cell>
          <cell r="E2213">
            <v>11804</v>
          </cell>
          <cell r="F2213">
            <v>9862</v>
          </cell>
          <cell r="G2213">
            <v>9021</v>
          </cell>
        </row>
        <row r="2214">
          <cell r="A2214" t="str">
            <v>32SUR07</v>
          </cell>
          <cell r="B2214" t="str">
            <v>SUR07</v>
          </cell>
          <cell r="C2214">
            <v>32</v>
          </cell>
          <cell r="D2214">
            <v>43.19</v>
          </cell>
          <cell r="E2214">
            <v>11858</v>
          </cell>
          <cell r="F2214">
            <v>9896</v>
          </cell>
          <cell r="G2214">
            <v>9044</v>
          </cell>
        </row>
        <row r="2215">
          <cell r="A2215" t="str">
            <v>33SUR07</v>
          </cell>
          <cell r="B2215" t="str">
            <v>SUR07</v>
          </cell>
          <cell r="C2215">
            <v>33</v>
          </cell>
          <cell r="D2215">
            <v>42.84</v>
          </cell>
          <cell r="E2215">
            <v>11918</v>
          </cell>
          <cell r="F2215">
            <v>9934</v>
          </cell>
          <cell r="G2215">
            <v>9067</v>
          </cell>
        </row>
        <row r="2216">
          <cell r="A2216" t="str">
            <v>34SUR07</v>
          </cell>
          <cell r="B2216" t="str">
            <v>SUR07</v>
          </cell>
          <cell r="C2216">
            <v>34</v>
          </cell>
          <cell r="D2216">
            <v>42.14</v>
          </cell>
          <cell r="E2216">
            <v>11984</v>
          </cell>
          <cell r="F2216">
            <v>9976</v>
          </cell>
          <cell r="G2216">
            <v>9102</v>
          </cell>
        </row>
        <row r="2217">
          <cell r="A2217" t="str">
            <v>35SUR07</v>
          </cell>
          <cell r="B2217" t="str">
            <v>SUR07</v>
          </cell>
          <cell r="C2217">
            <v>35</v>
          </cell>
          <cell r="D2217">
            <v>41.41</v>
          </cell>
          <cell r="E2217">
            <v>12058</v>
          </cell>
          <cell r="F2217">
            <v>10021</v>
          </cell>
          <cell r="G2217">
            <v>9143</v>
          </cell>
        </row>
        <row r="2218">
          <cell r="A2218" t="str">
            <v>36SUR07</v>
          </cell>
          <cell r="B2218" t="str">
            <v>SUR07</v>
          </cell>
          <cell r="C2218">
            <v>36</v>
          </cell>
          <cell r="D2218">
            <v>40.67</v>
          </cell>
          <cell r="E2218">
            <v>12140</v>
          </cell>
          <cell r="F2218">
            <v>10070</v>
          </cell>
          <cell r="G2218">
            <v>9188</v>
          </cell>
        </row>
        <row r="2219">
          <cell r="A2219" t="str">
            <v>37SUR07</v>
          </cell>
          <cell r="B2219" t="str">
            <v>SUR07</v>
          </cell>
          <cell r="C2219">
            <v>37</v>
          </cell>
          <cell r="D2219">
            <v>39.93</v>
          </cell>
          <cell r="E2219">
            <v>12232</v>
          </cell>
          <cell r="F2219">
            <v>10124</v>
          </cell>
          <cell r="G2219">
            <v>9236</v>
          </cell>
        </row>
        <row r="2220">
          <cell r="A2220" t="str">
            <v>38SUR07</v>
          </cell>
          <cell r="B2220" t="str">
            <v>SUR07</v>
          </cell>
          <cell r="C2220">
            <v>38</v>
          </cell>
          <cell r="D2220">
            <v>39.18</v>
          </cell>
          <cell r="E2220">
            <v>12334</v>
          </cell>
          <cell r="F2220">
            <v>10184</v>
          </cell>
          <cell r="G2220">
            <v>9287</v>
          </cell>
        </row>
        <row r="2221">
          <cell r="A2221" t="str">
            <v>39SUR07</v>
          </cell>
          <cell r="B2221" t="str">
            <v>SUR07</v>
          </cell>
          <cell r="C2221">
            <v>39</v>
          </cell>
          <cell r="D2221">
            <v>38.43</v>
          </cell>
          <cell r="E2221">
            <v>12448</v>
          </cell>
          <cell r="F2221">
            <v>10249</v>
          </cell>
          <cell r="G2221">
            <v>9340</v>
          </cell>
        </row>
        <row r="2222">
          <cell r="A2222" t="str">
            <v>40SUR07</v>
          </cell>
          <cell r="B2222" t="str">
            <v>SUR07</v>
          </cell>
          <cell r="C2222">
            <v>40</v>
          </cell>
          <cell r="D2222">
            <v>37.68</v>
          </cell>
          <cell r="E2222">
            <v>12575</v>
          </cell>
          <cell r="F2222">
            <v>10321</v>
          </cell>
          <cell r="G2222">
            <v>9396</v>
          </cell>
        </row>
        <row r="2223">
          <cell r="A2223" t="str">
            <v>41SUR07</v>
          </cell>
          <cell r="B2223" t="str">
            <v>SUR07</v>
          </cell>
          <cell r="C2223">
            <v>41</v>
          </cell>
          <cell r="D2223">
            <v>36.93</v>
          </cell>
          <cell r="E2223">
            <v>12718</v>
          </cell>
          <cell r="F2223">
            <v>10399</v>
          </cell>
          <cell r="G2223">
            <v>9454</v>
          </cell>
        </row>
        <row r="2224">
          <cell r="A2224" t="str">
            <v>42SUR07</v>
          </cell>
          <cell r="B2224" t="str">
            <v>SUR07</v>
          </cell>
          <cell r="C2224">
            <v>42</v>
          </cell>
          <cell r="D2224">
            <v>36.18</v>
          </cell>
          <cell r="E2224">
            <v>12877</v>
          </cell>
          <cell r="F2224">
            <v>10486</v>
          </cell>
          <cell r="G2224">
            <v>9514</v>
          </cell>
        </row>
        <row r="2225">
          <cell r="A2225" t="str">
            <v>43SUR07</v>
          </cell>
          <cell r="B2225" t="str">
            <v>SUR07</v>
          </cell>
          <cell r="C2225">
            <v>43</v>
          </cell>
          <cell r="D2225">
            <v>35.450000000000003</v>
          </cell>
          <cell r="E2225">
            <v>13055</v>
          </cell>
          <cell r="F2225">
            <v>10581</v>
          </cell>
          <cell r="G2225">
            <v>9575</v>
          </cell>
        </row>
        <row r="2226">
          <cell r="A2226" t="str">
            <v>44SUR07</v>
          </cell>
          <cell r="B2226" t="str">
            <v>SUR07</v>
          </cell>
          <cell r="C2226">
            <v>44</v>
          </cell>
          <cell r="D2226">
            <v>34.72</v>
          </cell>
          <cell r="E2226">
            <v>13255</v>
          </cell>
          <cell r="F2226">
            <v>10686</v>
          </cell>
          <cell r="G2226">
            <v>9638</v>
          </cell>
        </row>
        <row r="2227">
          <cell r="A2227" t="str">
            <v>45SUR07</v>
          </cell>
          <cell r="B2227" t="str">
            <v>SUR07</v>
          </cell>
          <cell r="C2227">
            <v>45</v>
          </cell>
          <cell r="D2227">
            <v>33.99</v>
          </cell>
          <cell r="E2227">
            <v>13479</v>
          </cell>
          <cell r="F2227">
            <v>10801</v>
          </cell>
          <cell r="G2227">
            <v>9701</v>
          </cell>
        </row>
        <row r="2228">
          <cell r="A2228" t="str">
            <v>5SUR08</v>
          </cell>
          <cell r="B2228" t="str">
            <v>SUR08</v>
          </cell>
          <cell r="C2228">
            <v>5</v>
          </cell>
          <cell r="D2228">
            <v>50.97</v>
          </cell>
          <cell r="E2228">
            <v>11171</v>
          </cell>
          <cell r="F2228">
            <v>9442</v>
          </cell>
          <cell r="G2228">
            <v>8682</v>
          </cell>
        </row>
        <row r="2229">
          <cell r="A2229" t="str">
            <v>6SUR08</v>
          </cell>
          <cell r="B2229" t="str">
            <v>SUR08</v>
          </cell>
          <cell r="C2229">
            <v>6</v>
          </cell>
          <cell r="D2229">
            <v>50.76</v>
          </cell>
          <cell r="E2229">
            <v>11184</v>
          </cell>
          <cell r="F2229">
            <v>9449</v>
          </cell>
          <cell r="G2229">
            <v>8687</v>
          </cell>
        </row>
        <row r="2230">
          <cell r="A2230" t="str">
            <v>7SUR08</v>
          </cell>
          <cell r="B2230" t="str">
            <v>SUR08</v>
          </cell>
          <cell r="C2230">
            <v>7</v>
          </cell>
          <cell r="D2230">
            <v>50.55</v>
          </cell>
          <cell r="E2230">
            <v>11198</v>
          </cell>
          <cell r="F2230">
            <v>9457</v>
          </cell>
          <cell r="G2230">
            <v>8692</v>
          </cell>
        </row>
        <row r="2231">
          <cell r="A2231" t="str">
            <v>8SUR08</v>
          </cell>
          <cell r="B2231" t="str">
            <v>SUR08</v>
          </cell>
          <cell r="C2231">
            <v>8</v>
          </cell>
          <cell r="D2231">
            <v>50.33</v>
          </cell>
          <cell r="E2231">
            <v>11213</v>
          </cell>
          <cell r="F2231">
            <v>9466</v>
          </cell>
          <cell r="G2231">
            <v>8699</v>
          </cell>
        </row>
        <row r="2232">
          <cell r="A2232" t="str">
            <v>9SUR08</v>
          </cell>
          <cell r="B2232" t="str">
            <v>SUR08</v>
          </cell>
          <cell r="C2232">
            <v>9</v>
          </cell>
          <cell r="D2232">
            <v>50.1</v>
          </cell>
          <cell r="E2232">
            <v>11229</v>
          </cell>
          <cell r="F2232">
            <v>9476</v>
          </cell>
          <cell r="G2232">
            <v>8705</v>
          </cell>
        </row>
        <row r="2233">
          <cell r="A2233" t="str">
            <v>10SUR08</v>
          </cell>
          <cell r="B2233" t="str">
            <v>SUR08</v>
          </cell>
          <cell r="C2233">
            <v>10</v>
          </cell>
          <cell r="D2233">
            <v>49.87</v>
          </cell>
          <cell r="E2233">
            <v>11246</v>
          </cell>
          <cell r="F2233">
            <v>9486</v>
          </cell>
          <cell r="G2233">
            <v>8713</v>
          </cell>
        </row>
        <row r="2234">
          <cell r="A2234" t="str">
            <v>11SUR08</v>
          </cell>
          <cell r="B2234" t="str">
            <v>SUR08</v>
          </cell>
          <cell r="C2234">
            <v>11</v>
          </cell>
          <cell r="D2234">
            <v>49.63</v>
          </cell>
          <cell r="E2234">
            <v>11264</v>
          </cell>
          <cell r="F2234">
            <v>9496</v>
          </cell>
          <cell r="G2234">
            <v>8721</v>
          </cell>
        </row>
        <row r="2235">
          <cell r="A2235" t="str">
            <v>12SUR08</v>
          </cell>
          <cell r="B2235" t="str">
            <v>SUR08</v>
          </cell>
          <cell r="C2235">
            <v>12</v>
          </cell>
          <cell r="D2235">
            <v>49.38</v>
          </cell>
          <cell r="E2235">
            <v>11282</v>
          </cell>
          <cell r="F2235">
            <v>9507</v>
          </cell>
          <cell r="G2235">
            <v>8729</v>
          </cell>
        </row>
        <row r="2236">
          <cell r="A2236" t="str">
            <v>13SUR08</v>
          </cell>
          <cell r="B2236" t="str">
            <v>SUR08</v>
          </cell>
          <cell r="C2236">
            <v>13</v>
          </cell>
          <cell r="D2236">
            <v>49.13</v>
          </cell>
          <cell r="E2236">
            <v>11300</v>
          </cell>
          <cell r="F2236">
            <v>9519</v>
          </cell>
          <cell r="G2236">
            <v>8739</v>
          </cell>
        </row>
        <row r="2237">
          <cell r="A2237" t="str">
            <v>14SUR08</v>
          </cell>
          <cell r="B2237" t="str">
            <v>SUR08</v>
          </cell>
          <cell r="C2237">
            <v>14</v>
          </cell>
          <cell r="D2237">
            <v>48.87</v>
          </cell>
          <cell r="E2237">
            <v>11319</v>
          </cell>
          <cell r="F2237">
            <v>9531</v>
          </cell>
          <cell r="G2237">
            <v>8749</v>
          </cell>
        </row>
        <row r="2238">
          <cell r="A2238" t="str">
            <v>15SUR08</v>
          </cell>
          <cell r="B2238" t="str">
            <v>SUR08</v>
          </cell>
          <cell r="C2238">
            <v>15</v>
          </cell>
          <cell r="D2238">
            <v>48.6</v>
          </cell>
          <cell r="E2238">
            <v>11338</v>
          </cell>
          <cell r="F2238">
            <v>9544</v>
          </cell>
          <cell r="G2238">
            <v>8759</v>
          </cell>
        </row>
        <row r="2239">
          <cell r="A2239" t="str">
            <v>16SUR08</v>
          </cell>
          <cell r="B2239" t="str">
            <v>SUR08</v>
          </cell>
          <cell r="C2239">
            <v>16</v>
          </cell>
          <cell r="D2239">
            <v>48.33</v>
          </cell>
          <cell r="E2239">
            <v>11357</v>
          </cell>
          <cell r="F2239">
            <v>9557</v>
          </cell>
          <cell r="G2239">
            <v>8771</v>
          </cell>
        </row>
        <row r="2240">
          <cell r="A2240" t="str">
            <v>17SUR08</v>
          </cell>
          <cell r="B2240" t="str">
            <v>SUR08</v>
          </cell>
          <cell r="C2240">
            <v>17</v>
          </cell>
          <cell r="D2240">
            <v>48.05</v>
          </cell>
          <cell r="E2240">
            <v>11377</v>
          </cell>
          <cell r="F2240">
            <v>9570</v>
          </cell>
          <cell r="G2240">
            <v>8782</v>
          </cell>
        </row>
        <row r="2241">
          <cell r="A2241" t="str">
            <v>18SUR08</v>
          </cell>
          <cell r="B2241" t="str">
            <v>SUR08</v>
          </cell>
          <cell r="C2241">
            <v>18</v>
          </cell>
          <cell r="D2241">
            <v>47.76</v>
          </cell>
          <cell r="E2241">
            <v>11398</v>
          </cell>
          <cell r="F2241">
            <v>9584</v>
          </cell>
          <cell r="G2241">
            <v>8795</v>
          </cell>
        </row>
        <row r="2242">
          <cell r="A2242" t="str">
            <v>19SUR08</v>
          </cell>
          <cell r="B2242" t="str">
            <v>SUR08</v>
          </cell>
          <cell r="C2242">
            <v>19</v>
          </cell>
          <cell r="D2242">
            <v>47.47</v>
          </cell>
          <cell r="E2242">
            <v>11419</v>
          </cell>
          <cell r="F2242">
            <v>9599</v>
          </cell>
          <cell r="G2242">
            <v>8808</v>
          </cell>
        </row>
        <row r="2243">
          <cell r="A2243" t="str">
            <v>20SUR08</v>
          </cell>
          <cell r="B2243" t="str">
            <v>SUR08</v>
          </cell>
          <cell r="C2243">
            <v>20</v>
          </cell>
          <cell r="D2243">
            <v>47.17</v>
          </cell>
          <cell r="E2243">
            <v>11441</v>
          </cell>
          <cell r="F2243">
            <v>9614</v>
          </cell>
          <cell r="G2243">
            <v>8822</v>
          </cell>
        </row>
        <row r="2244">
          <cell r="A2244" t="str">
            <v>21SUR08</v>
          </cell>
          <cell r="B2244" t="str">
            <v>SUR08</v>
          </cell>
          <cell r="C2244">
            <v>21</v>
          </cell>
          <cell r="D2244">
            <v>46.87</v>
          </cell>
          <cell r="E2244">
            <v>11464</v>
          </cell>
          <cell r="F2244">
            <v>9630</v>
          </cell>
          <cell r="G2244">
            <v>8836</v>
          </cell>
        </row>
        <row r="2245">
          <cell r="A2245" t="str">
            <v>22SUR08</v>
          </cell>
          <cell r="B2245" t="str">
            <v>SUR08</v>
          </cell>
          <cell r="C2245">
            <v>22</v>
          </cell>
          <cell r="D2245">
            <v>46.56</v>
          </cell>
          <cell r="E2245">
            <v>11488</v>
          </cell>
          <cell r="F2245">
            <v>9647</v>
          </cell>
          <cell r="G2245">
            <v>8852</v>
          </cell>
        </row>
        <row r="2246">
          <cell r="A2246" t="str">
            <v>23SUR08</v>
          </cell>
          <cell r="B2246" t="str">
            <v>SUR08</v>
          </cell>
          <cell r="C2246">
            <v>23</v>
          </cell>
          <cell r="D2246">
            <v>46.24</v>
          </cell>
          <cell r="E2246">
            <v>11513</v>
          </cell>
          <cell r="F2246">
            <v>9665</v>
          </cell>
          <cell r="G2246">
            <v>8868</v>
          </cell>
        </row>
        <row r="2247">
          <cell r="A2247" t="str">
            <v>24SUR08</v>
          </cell>
          <cell r="B2247" t="str">
            <v>SUR08</v>
          </cell>
          <cell r="C2247">
            <v>24</v>
          </cell>
          <cell r="D2247">
            <v>45.92</v>
          </cell>
          <cell r="E2247">
            <v>11540</v>
          </cell>
          <cell r="F2247">
            <v>9684</v>
          </cell>
          <cell r="G2247">
            <v>8884</v>
          </cell>
        </row>
        <row r="2248">
          <cell r="A2248" t="str">
            <v>25SUR08</v>
          </cell>
          <cell r="B2248" t="str">
            <v>SUR08</v>
          </cell>
          <cell r="C2248">
            <v>25</v>
          </cell>
          <cell r="D2248">
            <v>45.6</v>
          </cell>
          <cell r="E2248">
            <v>11569</v>
          </cell>
          <cell r="F2248">
            <v>9704</v>
          </cell>
          <cell r="G2248">
            <v>8902</v>
          </cell>
        </row>
        <row r="2249">
          <cell r="A2249" t="str">
            <v>26SUR08</v>
          </cell>
          <cell r="B2249" t="str">
            <v>SUR08</v>
          </cell>
          <cell r="C2249">
            <v>26</v>
          </cell>
          <cell r="D2249">
            <v>45.27</v>
          </cell>
          <cell r="E2249">
            <v>11600</v>
          </cell>
          <cell r="F2249">
            <v>9726</v>
          </cell>
          <cell r="G2249">
            <v>8920</v>
          </cell>
        </row>
        <row r="2250">
          <cell r="A2250" t="str">
            <v>27SUR08</v>
          </cell>
          <cell r="B2250" t="str">
            <v>SUR08</v>
          </cell>
          <cell r="C2250">
            <v>27</v>
          </cell>
          <cell r="D2250">
            <v>44.93</v>
          </cell>
          <cell r="E2250">
            <v>11634</v>
          </cell>
          <cell r="F2250">
            <v>9749</v>
          </cell>
          <cell r="G2250">
            <v>8938</v>
          </cell>
        </row>
        <row r="2251">
          <cell r="A2251" t="str">
            <v>28SUR08</v>
          </cell>
          <cell r="B2251" t="str">
            <v>SUR08</v>
          </cell>
          <cell r="C2251">
            <v>28</v>
          </cell>
          <cell r="D2251">
            <v>44.59</v>
          </cell>
          <cell r="E2251">
            <v>11671</v>
          </cell>
          <cell r="F2251">
            <v>9774</v>
          </cell>
          <cell r="G2251">
            <v>8958</v>
          </cell>
        </row>
        <row r="2252">
          <cell r="A2252" t="str">
            <v>29SUR08</v>
          </cell>
          <cell r="B2252" t="str">
            <v>SUR08</v>
          </cell>
          <cell r="C2252">
            <v>29</v>
          </cell>
          <cell r="D2252">
            <v>44.25</v>
          </cell>
          <cell r="E2252">
            <v>11711</v>
          </cell>
          <cell r="F2252">
            <v>9801</v>
          </cell>
          <cell r="G2252">
            <v>8978</v>
          </cell>
        </row>
        <row r="2253">
          <cell r="A2253" t="str">
            <v>30SUR08</v>
          </cell>
          <cell r="B2253" t="str">
            <v>SUR08</v>
          </cell>
          <cell r="C2253">
            <v>30</v>
          </cell>
          <cell r="D2253">
            <v>43.88</v>
          </cell>
          <cell r="E2253">
            <v>12011</v>
          </cell>
          <cell r="F2253">
            <v>10064</v>
          </cell>
          <cell r="G2253">
            <v>9272</v>
          </cell>
        </row>
        <row r="2254">
          <cell r="A2254" t="str">
            <v>31SUR08</v>
          </cell>
          <cell r="B2254" t="str">
            <v>SUR08</v>
          </cell>
          <cell r="C2254">
            <v>31</v>
          </cell>
          <cell r="D2254">
            <v>43.55</v>
          </cell>
          <cell r="E2254">
            <v>11804</v>
          </cell>
          <cell r="F2254">
            <v>9862</v>
          </cell>
          <cell r="G2254">
            <v>9021</v>
          </cell>
        </row>
        <row r="2255">
          <cell r="A2255" t="str">
            <v>32SUR08</v>
          </cell>
          <cell r="B2255" t="str">
            <v>SUR08</v>
          </cell>
          <cell r="C2255">
            <v>32</v>
          </cell>
          <cell r="D2255">
            <v>43.19</v>
          </cell>
          <cell r="E2255">
            <v>11858</v>
          </cell>
          <cell r="F2255">
            <v>9896</v>
          </cell>
          <cell r="G2255">
            <v>9044</v>
          </cell>
        </row>
        <row r="2256">
          <cell r="A2256" t="str">
            <v>33SUR08</v>
          </cell>
          <cell r="B2256" t="str">
            <v>SUR08</v>
          </cell>
          <cell r="C2256">
            <v>33</v>
          </cell>
          <cell r="D2256">
            <v>42.84</v>
          </cell>
          <cell r="E2256">
            <v>11918</v>
          </cell>
          <cell r="F2256">
            <v>9934</v>
          </cell>
          <cell r="G2256">
            <v>9067</v>
          </cell>
        </row>
        <row r="2257">
          <cell r="A2257" t="str">
            <v>34SUR08</v>
          </cell>
          <cell r="B2257" t="str">
            <v>SUR08</v>
          </cell>
          <cell r="C2257">
            <v>34</v>
          </cell>
          <cell r="D2257">
            <v>42.14</v>
          </cell>
          <cell r="E2257">
            <v>11984</v>
          </cell>
          <cell r="F2257">
            <v>9976</v>
          </cell>
          <cell r="G2257">
            <v>9102</v>
          </cell>
        </row>
        <row r="2258">
          <cell r="A2258" t="str">
            <v>35SUR08</v>
          </cell>
          <cell r="B2258" t="str">
            <v>SUR08</v>
          </cell>
          <cell r="C2258">
            <v>35</v>
          </cell>
          <cell r="D2258">
            <v>41.41</v>
          </cell>
          <cell r="E2258">
            <v>12058</v>
          </cell>
          <cell r="F2258">
            <v>10021</v>
          </cell>
          <cell r="G2258">
            <v>9143</v>
          </cell>
        </row>
        <row r="2259">
          <cell r="A2259" t="str">
            <v>36SUR08</v>
          </cell>
          <cell r="B2259" t="str">
            <v>SUR08</v>
          </cell>
          <cell r="C2259">
            <v>36</v>
          </cell>
          <cell r="D2259">
            <v>40.67</v>
          </cell>
          <cell r="E2259">
            <v>12140</v>
          </cell>
          <cell r="F2259">
            <v>10070</v>
          </cell>
          <cell r="G2259">
            <v>9188</v>
          </cell>
        </row>
        <row r="2260">
          <cell r="A2260" t="str">
            <v>37SUR08</v>
          </cell>
          <cell r="B2260" t="str">
            <v>SUR08</v>
          </cell>
          <cell r="C2260">
            <v>37</v>
          </cell>
          <cell r="D2260">
            <v>39.93</v>
          </cell>
          <cell r="E2260">
            <v>12232</v>
          </cell>
          <cell r="F2260">
            <v>10124</v>
          </cell>
          <cell r="G2260">
            <v>9236</v>
          </cell>
        </row>
        <row r="2261">
          <cell r="A2261" t="str">
            <v>38SUR08</v>
          </cell>
          <cell r="B2261" t="str">
            <v>SUR08</v>
          </cell>
          <cell r="C2261">
            <v>38</v>
          </cell>
          <cell r="D2261">
            <v>39.18</v>
          </cell>
          <cell r="E2261">
            <v>12334</v>
          </cell>
          <cell r="F2261">
            <v>10184</v>
          </cell>
          <cell r="G2261">
            <v>9287</v>
          </cell>
        </row>
        <row r="2262">
          <cell r="A2262" t="str">
            <v>39SUR08</v>
          </cell>
          <cell r="B2262" t="str">
            <v>SUR08</v>
          </cell>
          <cell r="C2262">
            <v>39</v>
          </cell>
          <cell r="D2262">
            <v>38.43</v>
          </cell>
          <cell r="E2262">
            <v>12448</v>
          </cell>
          <cell r="F2262">
            <v>10249</v>
          </cell>
          <cell r="G2262">
            <v>9340</v>
          </cell>
        </row>
        <row r="2263">
          <cell r="A2263" t="str">
            <v>40SUR08</v>
          </cell>
          <cell r="B2263" t="str">
            <v>SUR08</v>
          </cell>
          <cell r="C2263">
            <v>40</v>
          </cell>
          <cell r="D2263">
            <v>37.68</v>
          </cell>
          <cell r="E2263">
            <v>12575</v>
          </cell>
          <cell r="F2263">
            <v>10321</v>
          </cell>
          <cell r="G2263">
            <v>9396</v>
          </cell>
        </row>
        <row r="2264">
          <cell r="A2264" t="str">
            <v>41SUR08</v>
          </cell>
          <cell r="B2264" t="str">
            <v>SUR08</v>
          </cell>
          <cell r="C2264">
            <v>41</v>
          </cell>
          <cell r="D2264">
            <v>36.93</v>
          </cell>
          <cell r="E2264">
            <v>12718</v>
          </cell>
          <cell r="F2264">
            <v>10399</v>
          </cell>
          <cell r="G2264">
            <v>9454</v>
          </cell>
        </row>
        <row r="2265">
          <cell r="A2265" t="str">
            <v>42SUR08</v>
          </cell>
          <cell r="B2265" t="str">
            <v>SUR08</v>
          </cell>
          <cell r="C2265">
            <v>42</v>
          </cell>
          <cell r="D2265">
            <v>36.18</v>
          </cell>
          <cell r="E2265">
            <v>12877</v>
          </cell>
          <cell r="F2265">
            <v>10486</v>
          </cell>
          <cell r="G2265">
            <v>9514</v>
          </cell>
        </row>
        <row r="2266">
          <cell r="A2266" t="str">
            <v>43SUR08</v>
          </cell>
          <cell r="B2266" t="str">
            <v>SUR08</v>
          </cell>
          <cell r="C2266">
            <v>43</v>
          </cell>
          <cell r="D2266">
            <v>35.450000000000003</v>
          </cell>
          <cell r="E2266">
            <v>13055</v>
          </cell>
          <cell r="F2266">
            <v>10581</v>
          </cell>
          <cell r="G2266">
            <v>9575</v>
          </cell>
        </row>
        <row r="2267">
          <cell r="A2267" t="str">
            <v>44SUR08</v>
          </cell>
          <cell r="B2267" t="str">
            <v>SUR08</v>
          </cell>
          <cell r="C2267">
            <v>44</v>
          </cell>
          <cell r="D2267">
            <v>34.72</v>
          </cell>
          <cell r="E2267">
            <v>13255</v>
          </cell>
          <cell r="F2267">
            <v>10686</v>
          </cell>
          <cell r="G2267">
            <v>9638</v>
          </cell>
        </row>
        <row r="2268">
          <cell r="A2268" t="str">
            <v>45SUR08</v>
          </cell>
          <cell r="B2268" t="str">
            <v>SUR08</v>
          </cell>
          <cell r="C2268">
            <v>45</v>
          </cell>
          <cell r="D2268">
            <v>33.99</v>
          </cell>
          <cell r="E2268">
            <v>13479</v>
          </cell>
          <cell r="F2268">
            <v>10801</v>
          </cell>
          <cell r="G2268">
            <v>9701</v>
          </cell>
        </row>
        <row r="2269">
          <cell r="A2269" t="str">
            <v>5SUR01COM</v>
          </cell>
          <cell r="B2269" t="str">
            <v>SUR01COM</v>
          </cell>
          <cell r="C2269">
            <v>5</v>
          </cell>
          <cell r="D2269">
            <v>72.63</v>
          </cell>
          <cell r="E2269">
            <v>8011</v>
          </cell>
          <cell r="F2269">
            <v>6771</v>
          </cell>
          <cell r="G2269">
            <v>6226</v>
          </cell>
        </row>
        <row r="2270">
          <cell r="A2270" t="str">
            <v>6SUR01COM</v>
          </cell>
          <cell r="B2270" t="str">
            <v>SUR01COM</v>
          </cell>
          <cell r="C2270">
            <v>6</v>
          </cell>
          <cell r="D2270">
            <v>72.34</v>
          </cell>
          <cell r="E2270">
            <v>8020</v>
          </cell>
          <cell r="F2270">
            <v>6776</v>
          </cell>
          <cell r="G2270">
            <v>6230</v>
          </cell>
        </row>
        <row r="2271">
          <cell r="A2271" t="str">
            <v>7SUR01COM</v>
          </cell>
          <cell r="B2271" t="str">
            <v>SUR01COM</v>
          </cell>
          <cell r="C2271">
            <v>7</v>
          </cell>
          <cell r="D2271">
            <v>72.040000000000006</v>
          </cell>
          <cell r="E2271">
            <v>8030</v>
          </cell>
          <cell r="F2271">
            <v>6782</v>
          </cell>
          <cell r="G2271">
            <v>6234</v>
          </cell>
        </row>
        <row r="2272">
          <cell r="A2272" t="str">
            <v>8SUR01COM</v>
          </cell>
          <cell r="B2272" t="str">
            <v>SUR01COM</v>
          </cell>
          <cell r="C2272">
            <v>8</v>
          </cell>
          <cell r="D2272">
            <v>71.72</v>
          </cell>
          <cell r="E2272">
            <v>8041</v>
          </cell>
          <cell r="F2272">
            <v>6788</v>
          </cell>
          <cell r="G2272">
            <v>6238</v>
          </cell>
        </row>
        <row r="2273">
          <cell r="A2273" t="str">
            <v>9SUR01COM</v>
          </cell>
          <cell r="B2273" t="str">
            <v>SUR01COM</v>
          </cell>
          <cell r="C2273">
            <v>9</v>
          </cell>
          <cell r="D2273">
            <v>71.400000000000006</v>
          </cell>
          <cell r="E2273">
            <v>8053</v>
          </cell>
          <cell r="F2273">
            <v>6795</v>
          </cell>
          <cell r="G2273">
            <v>6243</v>
          </cell>
        </row>
        <row r="2274">
          <cell r="A2274" t="str">
            <v>10SUR01COM</v>
          </cell>
          <cell r="B2274" t="str">
            <v>SUR01COM</v>
          </cell>
          <cell r="C2274">
            <v>10</v>
          </cell>
          <cell r="D2274">
            <v>71.069999999999993</v>
          </cell>
          <cell r="E2274">
            <v>8065</v>
          </cell>
          <cell r="F2274">
            <v>6802</v>
          </cell>
          <cell r="G2274">
            <v>6248</v>
          </cell>
        </row>
        <row r="2275">
          <cell r="A2275" t="str">
            <v>11SUR01COM</v>
          </cell>
          <cell r="B2275" t="str">
            <v>SUR01COM</v>
          </cell>
          <cell r="C2275">
            <v>11</v>
          </cell>
          <cell r="D2275">
            <v>70.73</v>
          </cell>
          <cell r="E2275">
            <v>8077</v>
          </cell>
          <cell r="F2275">
            <v>6810</v>
          </cell>
          <cell r="G2275">
            <v>6254</v>
          </cell>
        </row>
        <row r="2276">
          <cell r="A2276" t="str">
            <v>12SUR01COM</v>
          </cell>
          <cell r="B2276" t="str">
            <v>SUR01COM</v>
          </cell>
          <cell r="C2276">
            <v>12</v>
          </cell>
          <cell r="D2276">
            <v>70.37</v>
          </cell>
          <cell r="E2276">
            <v>8090</v>
          </cell>
          <cell r="F2276">
            <v>6818</v>
          </cell>
          <cell r="G2276">
            <v>6260</v>
          </cell>
        </row>
        <row r="2277">
          <cell r="A2277" t="str">
            <v>13SUR01COM</v>
          </cell>
          <cell r="B2277" t="str">
            <v>SUR01COM</v>
          </cell>
          <cell r="C2277">
            <v>13</v>
          </cell>
          <cell r="D2277">
            <v>70.010000000000005</v>
          </cell>
          <cell r="E2277">
            <v>8103</v>
          </cell>
          <cell r="F2277">
            <v>6826</v>
          </cell>
          <cell r="G2277">
            <v>6267</v>
          </cell>
        </row>
        <row r="2278">
          <cell r="A2278" t="str">
            <v>14SUR01COM</v>
          </cell>
          <cell r="B2278" t="str">
            <v>SUR01COM</v>
          </cell>
          <cell r="C2278">
            <v>14</v>
          </cell>
          <cell r="D2278">
            <v>69.64</v>
          </cell>
          <cell r="E2278">
            <v>8117</v>
          </cell>
          <cell r="F2278">
            <v>6835</v>
          </cell>
          <cell r="G2278">
            <v>6274</v>
          </cell>
        </row>
        <row r="2279">
          <cell r="A2279" t="str">
            <v>15SUR01COM</v>
          </cell>
          <cell r="B2279" t="str">
            <v>SUR01COM</v>
          </cell>
          <cell r="C2279">
            <v>15</v>
          </cell>
          <cell r="D2279">
            <v>69.260000000000005</v>
          </cell>
          <cell r="E2279">
            <v>8131</v>
          </cell>
          <cell r="F2279">
            <v>6844</v>
          </cell>
          <cell r="G2279">
            <v>6282</v>
          </cell>
        </row>
        <row r="2280">
          <cell r="A2280" t="str">
            <v>16SUR01COM</v>
          </cell>
          <cell r="B2280" t="str">
            <v>SUR01COM</v>
          </cell>
          <cell r="C2280">
            <v>16</v>
          </cell>
          <cell r="D2280">
            <v>68.87</v>
          </cell>
          <cell r="E2280">
            <v>8145</v>
          </cell>
          <cell r="F2280">
            <v>6853</v>
          </cell>
          <cell r="G2280">
            <v>6290</v>
          </cell>
        </row>
        <row r="2281">
          <cell r="A2281" t="str">
            <v>17SUR01COM</v>
          </cell>
          <cell r="B2281" t="str">
            <v>SUR01COM</v>
          </cell>
          <cell r="C2281">
            <v>17</v>
          </cell>
          <cell r="D2281">
            <v>68.47</v>
          </cell>
          <cell r="E2281">
            <v>8159</v>
          </cell>
          <cell r="F2281">
            <v>6863</v>
          </cell>
          <cell r="G2281">
            <v>6298</v>
          </cell>
        </row>
        <row r="2282">
          <cell r="A2282" t="str">
            <v>18SUR01COM</v>
          </cell>
          <cell r="B2282" t="str">
            <v>SUR01COM</v>
          </cell>
          <cell r="C2282">
            <v>18</v>
          </cell>
          <cell r="D2282">
            <v>68.06</v>
          </cell>
          <cell r="E2282">
            <v>8174</v>
          </cell>
          <cell r="F2282">
            <v>6873</v>
          </cell>
          <cell r="G2282">
            <v>6307</v>
          </cell>
        </row>
        <row r="2283">
          <cell r="A2283" t="str">
            <v>19SUR01COM</v>
          </cell>
          <cell r="B2283" t="str">
            <v>SUR01COM</v>
          </cell>
          <cell r="C2283">
            <v>19</v>
          </cell>
          <cell r="D2283">
            <v>67.650000000000006</v>
          </cell>
          <cell r="E2283">
            <v>8189</v>
          </cell>
          <cell r="F2283">
            <v>6884</v>
          </cell>
          <cell r="G2283">
            <v>6317</v>
          </cell>
        </row>
        <row r="2284">
          <cell r="A2284" t="str">
            <v>20SUR01COM</v>
          </cell>
          <cell r="B2284" t="str">
            <v>SUR01COM</v>
          </cell>
          <cell r="C2284">
            <v>20</v>
          </cell>
          <cell r="D2284">
            <v>67.22</v>
          </cell>
          <cell r="E2284">
            <v>8205</v>
          </cell>
          <cell r="F2284">
            <v>6895</v>
          </cell>
          <cell r="G2284">
            <v>6327</v>
          </cell>
        </row>
        <row r="2285">
          <cell r="A2285" t="str">
            <v>21SUR01COM</v>
          </cell>
          <cell r="B2285" t="str">
            <v>SUR01COM</v>
          </cell>
          <cell r="C2285">
            <v>21</v>
          </cell>
          <cell r="D2285">
            <v>66.790000000000006</v>
          </cell>
          <cell r="E2285">
            <v>8221</v>
          </cell>
          <cell r="F2285">
            <v>6906</v>
          </cell>
          <cell r="G2285">
            <v>6337</v>
          </cell>
        </row>
        <row r="2286">
          <cell r="A2286" t="str">
            <v>22SUR01COM</v>
          </cell>
          <cell r="B2286" t="str">
            <v>SUR01COM</v>
          </cell>
          <cell r="C2286">
            <v>22</v>
          </cell>
          <cell r="D2286">
            <v>66.349999999999994</v>
          </cell>
          <cell r="E2286">
            <v>8238</v>
          </cell>
          <cell r="F2286">
            <v>6918</v>
          </cell>
          <cell r="G2286">
            <v>6348</v>
          </cell>
        </row>
        <row r="2287">
          <cell r="A2287" t="str">
            <v>23SUR01COM</v>
          </cell>
          <cell r="B2287" t="str">
            <v>SUR01COM</v>
          </cell>
          <cell r="C2287">
            <v>23</v>
          </cell>
          <cell r="D2287">
            <v>65.900000000000006</v>
          </cell>
          <cell r="E2287">
            <v>8256</v>
          </cell>
          <cell r="F2287">
            <v>6931</v>
          </cell>
          <cell r="G2287">
            <v>6359</v>
          </cell>
        </row>
        <row r="2288">
          <cell r="A2288" t="str">
            <v>24SUR01COM</v>
          </cell>
          <cell r="B2288" t="str">
            <v>SUR01COM</v>
          </cell>
          <cell r="C2288">
            <v>24</v>
          </cell>
          <cell r="D2288">
            <v>65.44</v>
          </cell>
          <cell r="E2288">
            <v>8276</v>
          </cell>
          <cell r="F2288">
            <v>6945</v>
          </cell>
          <cell r="G2288">
            <v>6371</v>
          </cell>
        </row>
        <row r="2289">
          <cell r="A2289" t="str">
            <v>25SUR01COM</v>
          </cell>
          <cell r="B2289" t="str">
            <v>SUR01COM</v>
          </cell>
          <cell r="C2289">
            <v>25</v>
          </cell>
          <cell r="D2289">
            <v>64.98</v>
          </cell>
          <cell r="E2289">
            <v>8296</v>
          </cell>
          <cell r="F2289">
            <v>6959</v>
          </cell>
          <cell r="G2289">
            <v>6384</v>
          </cell>
        </row>
        <row r="2290">
          <cell r="A2290" t="str">
            <v>26SUR01COM</v>
          </cell>
          <cell r="B2290" t="str">
            <v>SUR01COM</v>
          </cell>
          <cell r="C2290">
            <v>26</v>
          </cell>
          <cell r="D2290">
            <v>64.510000000000005</v>
          </cell>
          <cell r="E2290">
            <v>8319</v>
          </cell>
          <cell r="F2290">
            <v>6975</v>
          </cell>
          <cell r="G2290">
            <v>6397</v>
          </cell>
        </row>
        <row r="2291">
          <cell r="A2291" t="str">
            <v>27SUR01COM</v>
          </cell>
          <cell r="B2291" t="str">
            <v>SUR01COM</v>
          </cell>
          <cell r="C2291">
            <v>27</v>
          </cell>
          <cell r="D2291">
            <v>64.03</v>
          </cell>
          <cell r="E2291">
            <v>8343</v>
          </cell>
          <cell r="F2291">
            <v>6991</v>
          </cell>
          <cell r="G2291">
            <v>6410</v>
          </cell>
        </row>
        <row r="2292">
          <cell r="A2292" t="str">
            <v>28SUR01COM</v>
          </cell>
          <cell r="B2292" t="str">
            <v>SUR01COM</v>
          </cell>
          <cell r="C2292">
            <v>28</v>
          </cell>
          <cell r="D2292">
            <v>63.55</v>
          </cell>
          <cell r="E2292">
            <v>8369</v>
          </cell>
          <cell r="F2292">
            <v>7009</v>
          </cell>
          <cell r="G2292">
            <v>6424</v>
          </cell>
        </row>
        <row r="2293">
          <cell r="A2293" t="str">
            <v>29SUR01COM</v>
          </cell>
          <cell r="B2293" t="str">
            <v>SUR01COM</v>
          </cell>
          <cell r="C2293">
            <v>29</v>
          </cell>
          <cell r="D2293">
            <v>63.06</v>
          </cell>
          <cell r="E2293">
            <v>8398</v>
          </cell>
          <cell r="F2293">
            <v>7028</v>
          </cell>
          <cell r="G2293">
            <v>6439</v>
          </cell>
        </row>
        <row r="2294">
          <cell r="A2294" t="str">
            <v>30SUR01COM</v>
          </cell>
          <cell r="B2294" t="str">
            <v>SUR01COM</v>
          </cell>
          <cell r="C2294">
            <v>30</v>
          </cell>
          <cell r="D2294">
            <v>62.53</v>
          </cell>
          <cell r="E2294">
            <v>8430</v>
          </cell>
          <cell r="F2294">
            <v>7049</v>
          </cell>
          <cell r="G2294">
            <v>6454</v>
          </cell>
        </row>
        <row r="2295">
          <cell r="A2295" t="str">
            <v>31SUR01COM</v>
          </cell>
          <cell r="B2295" t="str">
            <v>SUR01COM</v>
          </cell>
          <cell r="C2295">
            <v>31</v>
          </cell>
          <cell r="D2295">
            <v>62.06</v>
          </cell>
          <cell r="E2295">
            <v>8465</v>
          </cell>
          <cell r="F2295">
            <v>7072</v>
          </cell>
          <cell r="G2295">
            <v>6469</v>
          </cell>
        </row>
        <row r="2296">
          <cell r="A2296" t="str">
            <v>32SUR01COM</v>
          </cell>
          <cell r="B2296" t="str">
            <v>SUR01COM</v>
          </cell>
          <cell r="C2296">
            <v>32</v>
          </cell>
          <cell r="D2296">
            <v>61.56</v>
          </cell>
          <cell r="E2296">
            <v>8503</v>
          </cell>
          <cell r="F2296">
            <v>7097</v>
          </cell>
          <cell r="G2296">
            <v>6486</v>
          </cell>
        </row>
        <row r="2297">
          <cell r="A2297" t="str">
            <v>33SUR01COM</v>
          </cell>
          <cell r="B2297" t="str">
            <v>SUR01COM</v>
          </cell>
          <cell r="C2297">
            <v>33</v>
          </cell>
          <cell r="D2297">
            <v>61.04</v>
          </cell>
          <cell r="E2297">
            <v>8546</v>
          </cell>
          <cell r="F2297">
            <v>7124</v>
          </cell>
          <cell r="G2297">
            <v>6502</v>
          </cell>
        </row>
        <row r="2298">
          <cell r="A2298" t="str">
            <v>34SUR01COM</v>
          </cell>
          <cell r="B2298" t="str">
            <v>SUR01COM</v>
          </cell>
          <cell r="C2298">
            <v>34</v>
          </cell>
          <cell r="D2298">
            <v>60.05</v>
          </cell>
          <cell r="E2298">
            <v>8594</v>
          </cell>
          <cell r="F2298">
            <v>7154</v>
          </cell>
          <cell r="G2298">
            <v>6528</v>
          </cell>
        </row>
        <row r="2299">
          <cell r="A2299" t="str">
            <v>35SUR01COM</v>
          </cell>
          <cell r="B2299" t="str">
            <v>SUR01COM</v>
          </cell>
          <cell r="C2299">
            <v>35</v>
          </cell>
          <cell r="D2299">
            <v>59.01</v>
          </cell>
          <cell r="E2299">
            <v>8647</v>
          </cell>
          <cell r="F2299">
            <v>7186</v>
          </cell>
          <cell r="G2299">
            <v>6557</v>
          </cell>
        </row>
        <row r="2300">
          <cell r="A2300" t="str">
            <v>36SUR01COM</v>
          </cell>
          <cell r="B2300" t="str">
            <v>SUR01COM</v>
          </cell>
          <cell r="C2300">
            <v>36</v>
          </cell>
          <cell r="D2300">
            <v>57.96</v>
          </cell>
          <cell r="E2300">
            <v>8706</v>
          </cell>
          <cell r="F2300">
            <v>7222</v>
          </cell>
          <cell r="G2300">
            <v>6589</v>
          </cell>
        </row>
        <row r="2301">
          <cell r="A2301" t="str">
            <v>37SUR01COM</v>
          </cell>
          <cell r="B2301" t="str">
            <v>SUR01COM</v>
          </cell>
          <cell r="C2301">
            <v>37</v>
          </cell>
          <cell r="D2301">
            <v>56.9</v>
          </cell>
          <cell r="E2301">
            <v>8772</v>
          </cell>
          <cell r="F2301">
            <v>7260</v>
          </cell>
          <cell r="G2301">
            <v>6623</v>
          </cell>
        </row>
        <row r="2302">
          <cell r="A2302" t="str">
            <v>38SUR01COM</v>
          </cell>
          <cell r="B2302" t="str">
            <v>SUR01COM</v>
          </cell>
          <cell r="C2302">
            <v>38</v>
          </cell>
          <cell r="D2302">
            <v>55.83</v>
          </cell>
          <cell r="E2302">
            <v>8845</v>
          </cell>
          <cell r="F2302">
            <v>7303</v>
          </cell>
          <cell r="G2302">
            <v>6660</v>
          </cell>
        </row>
        <row r="2303">
          <cell r="A2303" t="str">
            <v>39SUR01COM</v>
          </cell>
          <cell r="B2303" t="str">
            <v>SUR01COM</v>
          </cell>
          <cell r="C2303">
            <v>39</v>
          </cell>
          <cell r="D2303">
            <v>54.76</v>
          </cell>
          <cell r="E2303">
            <v>8927</v>
          </cell>
          <cell r="F2303">
            <v>7350</v>
          </cell>
          <cell r="G2303">
            <v>6698</v>
          </cell>
        </row>
        <row r="2304">
          <cell r="A2304" t="str">
            <v>40SUR01COM</v>
          </cell>
          <cell r="B2304" t="str">
            <v>SUR01COM</v>
          </cell>
          <cell r="C2304">
            <v>40</v>
          </cell>
          <cell r="D2304">
            <v>53.69</v>
          </cell>
          <cell r="E2304">
            <v>9018</v>
          </cell>
          <cell r="F2304">
            <v>7401</v>
          </cell>
          <cell r="G2304">
            <v>6738</v>
          </cell>
        </row>
        <row r="2305">
          <cell r="A2305" t="str">
            <v>41SUR01COM</v>
          </cell>
          <cell r="B2305" t="str">
            <v>SUR01COM</v>
          </cell>
          <cell r="C2305">
            <v>41</v>
          </cell>
          <cell r="D2305">
            <v>52.62</v>
          </cell>
          <cell r="E2305">
            <v>9120</v>
          </cell>
          <cell r="F2305">
            <v>7458</v>
          </cell>
          <cell r="G2305">
            <v>6780</v>
          </cell>
        </row>
        <row r="2306">
          <cell r="A2306" t="str">
            <v>42SUR01COM</v>
          </cell>
          <cell r="B2306" t="str">
            <v>SUR01COM</v>
          </cell>
          <cell r="C2306">
            <v>42</v>
          </cell>
          <cell r="D2306">
            <v>51.57</v>
          </cell>
          <cell r="E2306">
            <v>9234</v>
          </cell>
          <cell r="F2306">
            <v>7520</v>
          </cell>
          <cell r="G2306">
            <v>6823</v>
          </cell>
        </row>
        <row r="2307">
          <cell r="A2307" t="str">
            <v>43SUR01COM</v>
          </cell>
          <cell r="B2307" t="str">
            <v>SUR01COM</v>
          </cell>
          <cell r="C2307">
            <v>43</v>
          </cell>
          <cell r="D2307">
            <v>50.51</v>
          </cell>
          <cell r="E2307">
            <v>9362</v>
          </cell>
          <cell r="F2307">
            <v>7588</v>
          </cell>
          <cell r="G2307">
            <v>6867</v>
          </cell>
        </row>
        <row r="2308">
          <cell r="A2308" t="str">
            <v>44SUR01COM</v>
          </cell>
          <cell r="B2308" t="str">
            <v>SUR01COM</v>
          </cell>
          <cell r="C2308">
            <v>44</v>
          </cell>
          <cell r="D2308">
            <v>49.47</v>
          </cell>
          <cell r="E2308">
            <v>9505</v>
          </cell>
          <cell r="F2308">
            <v>7663</v>
          </cell>
          <cell r="G2308">
            <v>6912</v>
          </cell>
        </row>
        <row r="2309">
          <cell r="A2309" t="str">
            <v>45SUR01COM</v>
          </cell>
          <cell r="B2309" t="str">
            <v>SUR01COM</v>
          </cell>
          <cell r="C2309">
            <v>45</v>
          </cell>
          <cell r="D2309">
            <v>48.44</v>
          </cell>
          <cell r="E2309">
            <v>9666</v>
          </cell>
          <cell r="F2309">
            <v>7746</v>
          </cell>
          <cell r="G2309">
            <v>6957</v>
          </cell>
        </row>
        <row r="2310">
          <cell r="A2310" t="str">
            <v>5SUR02COM</v>
          </cell>
          <cell r="B2310" t="str">
            <v>SUR02COM</v>
          </cell>
          <cell r="C2310">
            <v>5</v>
          </cell>
          <cell r="D2310">
            <v>72.63</v>
          </cell>
          <cell r="E2310">
            <v>8011</v>
          </cell>
          <cell r="F2310">
            <v>6771</v>
          </cell>
          <cell r="G2310">
            <v>6226</v>
          </cell>
        </row>
        <row r="2311">
          <cell r="A2311" t="str">
            <v>6SUR02COM</v>
          </cell>
          <cell r="B2311" t="str">
            <v>SUR02COM</v>
          </cell>
          <cell r="C2311">
            <v>6</v>
          </cell>
          <cell r="D2311">
            <v>72.34</v>
          </cell>
          <cell r="E2311">
            <v>8020</v>
          </cell>
          <cell r="F2311">
            <v>6776</v>
          </cell>
          <cell r="G2311">
            <v>6230</v>
          </cell>
        </row>
        <row r="2312">
          <cell r="A2312" t="str">
            <v>7SUR02COM</v>
          </cell>
          <cell r="B2312" t="str">
            <v>SUR02COM</v>
          </cell>
          <cell r="C2312">
            <v>7</v>
          </cell>
          <cell r="D2312">
            <v>72.040000000000006</v>
          </cell>
          <cell r="E2312">
            <v>8030</v>
          </cell>
          <cell r="F2312">
            <v>6782</v>
          </cell>
          <cell r="G2312">
            <v>6234</v>
          </cell>
        </row>
        <row r="2313">
          <cell r="A2313" t="str">
            <v>8SUR02COM</v>
          </cell>
          <cell r="B2313" t="str">
            <v>SUR02COM</v>
          </cell>
          <cell r="C2313">
            <v>8</v>
          </cell>
          <cell r="D2313">
            <v>71.72</v>
          </cell>
          <cell r="E2313">
            <v>8041</v>
          </cell>
          <cell r="F2313">
            <v>6788</v>
          </cell>
          <cell r="G2313">
            <v>6238</v>
          </cell>
        </row>
        <row r="2314">
          <cell r="A2314" t="str">
            <v>9SUR02COM</v>
          </cell>
          <cell r="B2314" t="str">
            <v>SUR02COM</v>
          </cell>
          <cell r="C2314">
            <v>9</v>
          </cell>
          <cell r="D2314">
            <v>71.400000000000006</v>
          </cell>
          <cell r="E2314">
            <v>8053</v>
          </cell>
          <cell r="F2314">
            <v>6795</v>
          </cell>
          <cell r="G2314">
            <v>6243</v>
          </cell>
        </row>
        <row r="2315">
          <cell r="A2315" t="str">
            <v>10SUR02COM</v>
          </cell>
          <cell r="B2315" t="str">
            <v>SUR02COM</v>
          </cell>
          <cell r="C2315">
            <v>10</v>
          </cell>
          <cell r="D2315">
            <v>71.069999999999993</v>
          </cell>
          <cell r="E2315">
            <v>8065</v>
          </cell>
          <cell r="F2315">
            <v>6802</v>
          </cell>
          <cell r="G2315">
            <v>6248</v>
          </cell>
        </row>
        <row r="2316">
          <cell r="A2316" t="str">
            <v>11SUR02COM</v>
          </cell>
          <cell r="B2316" t="str">
            <v>SUR02COM</v>
          </cell>
          <cell r="C2316">
            <v>11</v>
          </cell>
          <cell r="D2316">
            <v>70.73</v>
          </cell>
          <cell r="E2316">
            <v>8077</v>
          </cell>
          <cell r="F2316">
            <v>6810</v>
          </cell>
          <cell r="G2316">
            <v>6254</v>
          </cell>
        </row>
        <row r="2317">
          <cell r="A2317" t="str">
            <v>12SUR02COM</v>
          </cell>
          <cell r="B2317" t="str">
            <v>SUR02COM</v>
          </cell>
          <cell r="C2317">
            <v>12</v>
          </cell>
          <cell r="D2317">
            <v>70.37</v>
          </cell>
          <cell r="E2317">
            <v>8090</v>
          </cell>
          <cell r="F2317">
            <v>6818</v>
          </cell>
          <cell r="G2317">
            <v>6260</v>
          </cell>
        </row>
        <row r="2318">
          <cell r="A2318" t="str">
            <v>13SUR02COM</v>
          </cell>
          <cell r="B2318" t="str">
            <v>SUR02COM</v>
          </cell>
          <cell r="C2318">
            <v>13</v>
          </cell>
          <cell r="D2318">
            <v>70.010000000000005</v>
          </cell>
          <cell r="E2318">
            <v>8103</v>
          </cell>
          <cell r="F2318">
            <v>6826</v>
          </cell>
          <cell r="G2318">
            <v>6267</v>
          </cell>
        </row>
        <row r="2319">
          <cell r="A2319" t="str">
            <v>14SUR02COM</v>
          </cell>
          <cell r="B2319" t="str">
            <v>SUR02COM</v>
          </cell>
          <cell r="C2319">
            <v>14</v>
          </cell>
          <cell r="D2319">
            <v>69.64</v>
          </cell>
          <cell r="E2319">
            <v>8117</v>
          </cell>
          <cell r="F2319">
            <v>6835</v>
          </cell>
          <cell r="G2319">
            <v>6274</v>
          </cell>
        </row>
        <row r="2320">
          <cell r="A2320" t="str">
            <v>15SUR02COM</v>
          </cell>
          <cell r="B2320" t="str">
            <v>SUR02COM</v>
          </cell>
          <cell r="C2320">
            <v>15</v>
          </cell>
          <cell r="D2320">
            <v>69.260000000000005</v>
          </cell>
          <cell r="E2320">
            <v>8131</v>
          </cell>
          <cell r="F2320">
            <v>6844</v>
          </cell>
          <cell r="G2320">
            <v>6282</v>
          </cell>
        </row>
        <row r="2321">
          <cell r="A2321" t="str">
            <v>16SUR02COM</v>
          </cell>
          <cell r="B2321" t="str">
            <v>SUR02COM</v>
          </cell>
          <cell r="C2321">
            <v>16</v>
          </cell>
          <cell r="D2321">
            <v>68.87</v>
          </cell>
          <cell r="E2321">
            <v>8145</v>
          </cell>
          <cell r="F2321">
            <v>6853</v>
          </cell>
          <cell r="G2321">
            <v>6290</v>
          </cell>
        </row>
        <row r="2322">
          <cell r="A2322" t="str">
            <v>17SUR02COM</v>
          </cell>
          <cell r="B2322" t="str">
            <v>SUR02COM</v>
          </cell>
          <cell r="C2322">
            <v>17</v>
          </cell>
          <cell r="D2322">
            <v>68.47</v>
          </cell>
          <cell r="E2322">
            <v>8159</v>
          </cell>
          <cell r="F2322">
            <v>6863</v>
          </cell>
          <cell r="G2322">
            <v>6298</v>
          </cell>
        </row>
        <row r="2323">
          <cell r="A2323" t="str">
            <v>18SUR02COM</v>
          </cell>
          <cell r="B2323" t="str">
            <v>SUR02COM</v>
          </cell>
          <cell r="C2323">
            <v>18</v>
          </cell>
          <cell r="D2323">
            <v>68.06</v>
          </cell>
          <cell r="E2323">
            <v>8174</v>
          </cell>
          <cell r="F2323">
            <v>6873</v>
          </cell>
          <cell r="G2323">
            <v>6307</v>
          </cell>
        </row>
        <row r="2324">
          <cell r="A2324" t="str">
            <v>19SUR02COM</v>
          </cell>
          <cell r="B2324" t="str">
            <v>SUR02COM</v>
          </cell>
          <cell r="C2324">
            <v>19</v>
          </cell>
          <cell r="D2324">
            <v>67.650000000000006</v>
          </cell>
          <cell r="E2324">
            <v>8189</v>
          </cell>
          <cell r="F2324">
            <v>6884</v>
          </cell>
          <cell r="G2324">
            <v>6317</v>
          </cell>
        </row>
        <row r="2325">
          <cell r="A2325" t="str">
            <v>20SUR02COM</v>
          </cell>
          <cell r="B2325" t="str">
            <v>SUR02COM</v>
          </cell>
          <cell r="C2325">
            <v>20</v>
          </cell>
          <cell r="D2325">
            <v>67.22</v>
          </cell>
          <cell r="E2325">
            <v>8205</v>
          </cell>
          <cell r="F2325">
            <v>6895</v>
          </cell>
          <cell r="G2325">
            <v>6327</v>
          </cell>
        </row>
        <row r="2326">
          <cell r="A2326" t="str">
            <v>21SUR02COM</v>
          </cell>
          <cell r="B2326" t="str">
            <v>SUR02COM</v>
          </cell>
          <cell r="C2326">
            <v>21</v>
          </cell>
          <cell r="D2326">
            <v>66.790000000000006</v>
          </cell>
          <cell r="E2326">
            <v>8221</v>
          </cell>
          <cell r="F2326">
            <v>6906</v>
          </cell>
          <cell r="G2326">
            <v>6337</v>
          </cell>
        </row>
        <row r="2327">
          <cell r="A2327" t="str">
            <v>22SUR02COM</v>
          </cell>
          <cell r="B2327" t="str">
            <v>SUR02COM</v>
          </cell>
          <cell r="C2327">
            <v>22</v>
          </cell>
          <cell r="D2327">
            <v>66.349999999999994</v>
          </cell>
          <cell r="E2327">
            <v>8238</v>
          </cell>
          <cell r="F2327">
            <v>6918</v>
          </cell>
          <cell r="G2327">
            <v>6348</v>
          </cell>
        </row>
        <row r="2328">
          <cell r="A2328" t="str">
            <v>23SUR02COM</v>
          </cell>
          <cell r="B2328" t="str">
            <v>SUR02COM</v>
          </cell>
          <cell r="C2328">
            <v>23</v>
          </cell>
          <cell r="D2328">
            <v>65.900000000000006</v>
          </cell>
          <cell r="E2328">
            <v>8256</v>
          </cell>
          <cell r="F2328">
            <v>6931</v>
          </cell>
          <cell r="G2328">
            <v>6359</v>
          </cell>
        </row>
        <row r="2329">
          <cell r="A2329" t="str">
            <v>24SUR02COM</v>
          </cell>
          <cell r="B2329" t="str">
            <v>SUR02COM</v>
          </cell>
          <cell r="C2329">
            <v>24</v>
          </cell>
          <cell r="D2329">
            <v>65.44</v>
          </cell>
          <cell r="E2329">
            <v>8276</v>
          </cell>
          <cell r="F2329">
            <v>6945</v>
          </cell>
          <cell r="G2329">
            <v>6371</v>
          </cell>
        </row>
        <row r="2330">
          <cell r="A2330" t="str">
            <v>25SUR02COM</v>
          </cell>
          <cell r="B2330" t="str">
            <v>SUR02COM</v>
          </cell>
          <cell r="C2330">
            <v>25</v>
          </cell>
          <cell r="D2330">
            <v>64.98</v>
          </cell>
          <cell r="E2330">
            <v>8296</v>
          </cell>
          <cell r="F2330">
            <v>6959</v>
          </cell>
          <cell r="G2330">
            <v>6384</v>
          </cell>
        </row>
        <row r="2331">
          <cell r="A2331" t="str">
            <v>26SUR02COM</v>
          </cell>
          <cell r="B2331" t="str">
            <v>SUR02COM</v>
          </cell>
          <cell r="C2331">
            <v>26</v>
          </cell>
          <cell r="D2331">
            <v>64.510000000000005</v>
          </cell>
          <cell r="E2331">
            <v>8319</v>
          </cell>
          <cell r="F2331">
            <v>6975</v>
          </cell>
          <cell r="G2331">
            <v>6397</v>
          </cell>
        </row>
        <row r="2332">
          <cell r="A2332" t="str">
            <v>27SUR02COM</v>
          </cell>
          <cell r="B2332" t="str">
            <v>SUR02COM</v>
          </cell>
          <cell r="C2332">
            <v>27</v>
          </cell>
          <cell r="D2332">
            <v>64.03</v>
          </cell>
          <cell r="E2332">
            <v>8343</v>
          </cell>
          <cell r="F2332">
            <v>6991</v>
          </cell>
          <cell r="G2332">
            <v>6410</v>
          </cell>
        </row>
        <row r="2333">
          <cell r="A2333" t="str">
            <v>28SUR02COM</v>
          </cell>
          <cell r="B2333" t="str">
            <v>SUR02COM</v>
          </cell>
          <cell r="C2333">
            <v>28</v>
          </cell>
          <cell r="D2333">
            <v>63.55</v>
          </cell>
          <cell r="E2333">
            <v>8369</v>
          </cell>
          <cell r="F2333">
            <v>7009</v>
          </cell>
          <cell r="G2333">
            <v>6424</v>
          </cell>
        </row>
        <row r="2334">
          <cell r="A2334" t="str">
            <v>29SUR02COM</v>
          </cell>
          <cell r="B2334" t="str">
            <v>SUR02COM</v>
          </cell>
          <cell r="C2334">
            <v>29</v>
          </cell>
          <cell r="D2334">
            <v>63.06</v>
          </cell>
          <cell r="E2334">
            <v>8398</v>
          </cell>
          <cell r="F2334">
            <v>7028</v>
          </cell>
          <cell r="G2334">
            <v>6439</v>
          </cell>
        </row>
        <row r="2335">
          <cell r="A2335" t="str">
            <v>30SUR02COM</v>
          </cell>
          <cell r="B2335" t="str">
            <v>SUR02COM</v>
          </cell>
          <cell r="C2335">
            <v>30</v>
          </cell>
          <cell r="D2335">
            <v>62.53</v>
          </cell>
          <cell r="E2335">
            <v>8430</v>
          </cell>
          <cell r="F2335">
            <v>7049</v>
          </cell>
          <cell r="G2335">
            <v>6454</v>
          </cell>
        </row>
        <row r="2336">
          <cell r="A2336" t="str">
            <v>31SUR02COM</v>
          </cell>
          <cell r="B2336" t="str">
            <v>SUR02COM</v>
          </cell>
          <cell r="C2336">
            <v>31</v>
          </cell>
          <cell r="D2336">
            <v>62.06</v>
          </cell>
          <cell r="E2336">
            <v>8465</v>
          </cell>
          <cell r="F2336">
            <v>7072</v>
          </cell>
          <cell r="G2336">
            <v>6469</v>
          </cell>
        </row>
        <row r="2337">
          <cell r="A2337" t="str">
            <v>32SUR02COM</v>
          </cell>
          <cell r="B2337" t="str">
            <v>SUR02COM</v>
          </cell>
          <cell r="C2337">
            <v>32</v>
          </cell>
          <cell r="D2337">
            <v>61.56</v>
          </cell>
          <cell r="E2337">
            <v>8503</v>
          </cell>
          <cell r="F2337">
            <v>7097</v>
          </cell>
          <cell r="G2337">
            <v>6486</v>
          </cell>
        </row>
        <row r="2338">
          <cell r="A2338" t="str">
            <v>33SUR02COM</v>
          </cell>
          <cell r="B2338" t="str">
            <v>SUR02COM</v>
          </cell>
          <cell r="C2338">
            <v>33</v>
          </cell>
          <cell r="D2338">
            <v>61.04</v>
          </cell>
          <cell r="E2338">
            <v>8546</v>
          </cell>
          <cell r="F2338">
            <v>7124</v>
          </cell>
          <cell r="G2338">
            <v>6502</v>
          </cell>
        </row>
        <row r="2339">
          <cell r="A2339" t="str">
            <v>34SUR02COM</v>
          </cell>
          <cell r="B2339" t="str">
            <v>SUR02COM</v>
          </cell>
          <cell r="C2339">
            <v>34</v>
          </cell>
          <cell r="D2339">
            <v>60.05</v>
          </cell>
          <cell r="E2339">
            <v>8594</v>
          </cell>
          <cell r="F2339">
            <v>7154</v>
          </cell>
          <cell r="G2339">
            <v>6528</v>
          </cell>
        </row>
        <row r="2340">
          <cell r="A2340" t="str">
            <v>35SUR02COM</v>
          </cell>
          <cell r="B2340" t="str">
            <v>SUR02COM</v>
          </cell>
          <cell r="C2340">
            <v>35</v>
          </cell>
          <cell r="D2340">
            <v>59.01</v>
          </cell>
          <cell r="E2340">
            <v>8647</v>
          </cell>
          <cell r="F2340">
            <v>7186</v>
          </cell>
          <cell r="G2340">
            <v>6557</v>
          </cell>
        </row>
        <row r="2341">
          <cell r="A2341" t="str">
            <v>36SUR02COM</v>
          </cell>
          <cell r="B2341" t="str">
            <v>SUR02COM</v>
          </cell>
          <cell r="C2341">
            <v>36</v>
          </cell>
          <cell r="D2341">
            <v>57.96</v>
          </cell>
          <cell r="E2341">
            <v>8706</v>
          </cell>
          <cell r="F2341">
            <v>7222</v>
          </cell>
          <cell r="G2341">
            <v>6589</v>
          </cell>
        </row>
        <row r="2342">
          <cell r="A2342" t="str">
            <v>37SUR02COM</v>
          </cell>
          <cell r="B2342" t="str">
            <v>SUR02COM</v>
          </cell>
          <cell r="C2342">
            <v>37</v>
          </cell>
          <cell r="D2342">
            <v>56.9</v>
          </cell>
          <cell r="E2342">
            <v>8772</v>
          </cell>
          <cell r="F2342">
            <v>7260</v>
          </cell>
          <cell r="G2342">
            <v>6623</v>
          </cell>
        </row>
        <row r="2343">
          <cell r="A2343" t="str">
            <v>38SUR02COM</v>
          </cell>
          <cell r="B2343" t="str">
            <v>SUR02COM</v>
          </cell>
          <cell r="C2343">
            <v>38</v>
          </cell>
          <cell r="D2343">
            <v>55.83</v>
          </cell>
          <cell r="E2343">
            <v>8845</v>
          </cell>
          <cell r="F2343">
            <v>7303</v>
          </cell>
          <cell r="G2343">
            <v>6660</v>
          </cell>
        </row>
        <row r="2344">
          <cell r="A2344" t="str">
            <v>39SUR02COM</v>
          </cell>
          <cell r="B2344" t="str">
            <v>SUR02COM</v>
          </cell>
          <cell r="C2344">
            <v>39</v>
          </cell>
          <cell r="D2344">
            <v>54.76</v>
          </cell>
          <cell r="E2344">
            <v>8927</v>
          </cell>
          <cell r="F2344">
            <v>7350</v>
          </cell>
          <cell r="G2344">
            <v>6698</v>
          </cell>
        </row>
        <row r="2345">
          <cell r="A2345" t="str">
            <v>40SUR02COM</v>
          </cell>
          <cell r="B2345" t="str">
            <v>SUR02COM</v>
          </cell>
          <cell r="C2345">
            <v>40</v>
          </cell>
          <cell r="D2345">
            <v>53.69</v>
          </cell>
          <cell r="E2345">
            <v>9018</v>
          </cell>
          <cell r="F2345">
            <v>7401</v>
          </cell>
          <cell r="G2345">
            <v>6738</v>
          </cell>
        </row>
        <row r="2346">
          <cell r="A2346" t="str">
            <v>41SUR02COM</v>
          </cell>
          <cell r="B2346" t="str">
            <v>SUR02COM</v>
          </cell>
          <cell r="C2346">
            <v>41</v>
          </cell>
          <cell r="D2346">
            <v>52.62</v>
          </cell>
          <cell r="E2346">
            <v>9120</v>
          </cell>
          <cell r="F2346">
            <v>7458</v>
          </cell>
          <cell r="G2346">
            <v>6780</v>
          </cell>
        </row>
        <row r="2347">
          <cell r="A2347" t="str">
            <v>42SUR02COM</v>
          </cell>
          <cell r="B2347" t="str">
            <v>SUR02COM</v>
          </cell>
          <cell r="C2347">
            <v>42</v>
          </cell>
          <cell r="D2347">
            <v>51.57</v>
          </cell>
          <cell r="E2347">
            <v>9234</v>
          </cell>
          <cell r="F2347">
            <v>7520</v>
          </cell>
          <cell r="G2347">
            <v>6823</v>
          </cell>
        </row>
        <row r="2348">
          <cell r="A2348" t="str">
            <v>43SUR02COM</v>
          </cell>
          <cell r="B2348" t="str">
            <v>SUR02COM</v>
          </cell>
          <cell r="C2348">
            <v>43</v>
          </cell>
          <cell r="D2348">
            <v>50.51</v>
          </cell>
          <cell r="E2348">
            <v>9362</v>
          </cell>
          <cell r="F2348">
            <v>7588</v>
          </cell>
          <cell r="G2348">
            <v>6867</v>
          </cell>
        </row>
        <row r="2349">
          <cell r="A2349" t="str">
            <v>44SUR02COM</v>
          </cell>
          <cell r="B2349" t="str">
            <v>SUR02COM</v>
          </cell>
          <cell r="C2349">
            <v>44</v>
          </cell>
          <cell r="D2349">
            <v>49.47</v>
          </cell>
          <cell r="E2349">
            <v>9505</v>
          </cell>
          <cell r="F2349">
            <v>7663</v>
          </cell>
          <cell r="G2349">
            <v>6912</v>
          </cell>
        </row>
        <row r="2350">
          <cell r="A2350" t="str">
            <v>45SUR02COM</v>
          </cell>
          <cell r="B2350" t="str">
            <v>SUR02COM</v>
          </cell>
          <cell r="C2350">
            <v>45</v>
          </cell>
          <cell r="D2350">
            <v>48.44</v>
          </cell>
          <cell r="E2350">
            <v>9666</v>
          </cell>
          <cell r="F2350">
            <v>7746</v>
          </cell>
          <cell r="G2350">
            <v>6957</v>
          </cell>
        </row>
        <row r="2351">
          <cell r="A2351" t="str">
            <v>5SUR03COM</v>
          </cell>
          <cell r="B2351" t="str">
            <v>SUR03COM</v>
          </cell>
          <cell r="C2351">
            <v>5</v>
          </cell>
          <cell r="D2351">
            <v>72.63</v>
          </cell>
          <cell r="E2351">
            <v>8011</v>
          </cell>
          <cell r="F2351">
            <v>6771</v>
          </cell>
          <cell r="G2351">
            <v>6226</v>
          </cell>
        </row>
        <row r="2352">
          <cell r="A2352" t="str">
            <v>6SUR03COM</v>
          </cell>
          <cell r="B2352" t="str">
            <v>SUR03COM</v>
          </cell>
          <cell r="C2352">
            <v>6</v>
          </cell>
          <cell r="D2352">
            <v>72.34</v>
          </cell>
          <cell r="E2352">
            <v>8020</v>
          </cell>
          <cell r="F2352">
            <v>6776</v>
          </cell>
          <cell r="G2352">
            <v>6230</v>
          </cell>
        </row>
        <row r="2353">
          <cell r="A2353" t="str">
            <v>7SUR03COM</v>
          </cell>
          <cell r="B2353" t="str">
            <v>SUR03COM</v>
          </cell>
          <cell r="C2353">
            <v>7</v>
          </cell>
          <cell r="D2353">
            <v>72.040000000000006</v>
          </cell>
          <cell r="E2353">
            <v>8030</v>
          </cell>
          <cell r="F2353">
            <v>6782</v>
          </cell>
          <cell r="G2353">
            <v>6234</v>
          </cell>
        </row>
        <row r="2354">
          <cell r="A2354" t="str">
            <v>8SUR03COM</v>
          </cell>
          <cell r="B2354" t="str">
            <v>SUR03COM</v>
          </cell>
          <cell r="C2354">
            <v>8</v>
          </cell>
          <cell r="D2354">
            <v>71.72</v>
          </cell>
          <cell r="E2354">
            <v>8041</v>
          </cell>
          <cell r="F2354">
            <v>6788</v>
          </cell>
          <cell r="G2354">
            <v>6238</v>
          </cell>
        </row>
        <row r="2355">
          <cell r="A2355" t="str">
            <v>9SUR03COM</v>
          </cell>
          <cell r="B2355" t="str">
            <v>SUR03COM</v>
          </cell>
          <cell r="C2355">
            <v>9</v>
          </cell>
          <cell r="D2355">
            <v>71.400000000000006</v>
          </cell>
          <cell r="E2355">
            <v>8053</v>
          </cell>
          <cell r="F2355">
            <v>6795</v>
          </cell>
          <cell r="G2355">
            <v>6243</v>
          </cell>
        </row>
        <row r="2356">
          <cell r="A2356" t="str">
            <v>10SUR03COM</v>
          </cell>
          <cell r="B2356" t="str">
            <v>SUR03COM</v>
          </cell>
          <cell r="C2356">
            <v>10</v>
          </cell>
          <cell r="D2356">
            <v>71.069999999999993</v>
          </cell>
          <cell r="E2356">
            <v>8065</v>
          </cell>
          <cell r="F2356">
            <v>6802</v>
          </cell>
          <cell r="G2356">
            <v>6248</v>
          </cell>
        </row>
        <row r="2357">
          <cell r="A2357" t="str">
            <v>11SUR03COM</v>
          </cell>
          <cell r="B2357" t="str">
            <v>SUR03COM</v>
          </cell>
          <cell r="C2357">
            <v>11</v>
          </cell>
          <cell r="D2357">
            <v>70.73</v>
          </cell>
          <cell r="E2357">
            <v>8077</v>
          </cell>
          <cell r="F2357">
            <v>6810</v>
          </cell>
          <cell r="G2357">
            <v>6254</v>
          </cell>
        </row>
        <row r="2358">
          <cell r="A2358" t="str">
            <v>12SUR03COM</v>
          </cell>
          <cell r="B2358" t="str">
            <v>SUR03COM</v>
          </cell>
          <cell r="C2358">
            <v>12</v>
          </cell>
          <cell r="D2358">
            <v>70.37</v>
          </cell>
          <cell r="E2358">
            <v>8090</v>
          </cell>
          <cell r="F2358">
            <v>6818</v>
          </cell>
          <cell r="G2358">
            <v>6260</v>
          </cell>
        </row>
        <row r="2359">
          <cell r="A2359" t="str">
            <v>13SUR03COM</v>
          </cell>
          <cell r="B2359" t="str">
            <v>SUR03COM</v>
          </cell>
          <cell r="C2359">
            <v>13</v>
          </cell>
          <cell r="D2359">
            <v>70.010000000000005</v>
          </cell>
          <cell r="E2359">
            <v>8103</v>
          </cell>
          <cell r="F2359">
            <v>6826</v>
          </cell>
          <cell r="G2359">
            <v>6267</v>
          </cell>
        </row>
        <row r="2360">
          <cell r="A2360" t="str">
            <v>14SUR03COM</v>
          </cell>
          <cell r="B2360" t="str">
            <v>SUR03COM</v>
          </cell>
          <cell r="C2360">
            <v>14</v>
          </cell>
          <cell r="D2360">
            <v>69.64</v>
          </cell>
          <cell r="E2360">
            <v>8117</v>
          </cell>
          <cell r="F2360">
            <v>6835</v>
          </cell>
          <cell r="G2360">
            <v>6274</v>
          </cell>
        </row>
        <row r="2361">
          <cell r="A2361" t="str">
            <v>15SUR03COM</v>
          </cell>
          <cell r="B2361" t="str">
            <v>SUR03COM</v>
          </cell>
          <cell r="C2361">
            <v>15</v>
          </cell>
          <cell r="D2361">
            <v>69.260000000000005</v>
          </cell>
          <cell r="E2361">
            <v>8131</v>
          </cell>
          <cell r="F2361">
            <v>6844</v>
          </cell>
          <cell r="G2361">
            <v>6282</v>
          </cell>
        </row>
        <row r="2362">
          <cell r="A2362" t="str">
            <v>16SUR03COM</v>
          </cell>
          <cell r="B2362" t="str">
            <v>SUR03COM</v>
          </cell>
          <cell r="C2362">
            <v>16</v>
          </cell>
          <cell r="D2362">
            <v>68.87</v>
          </cell>
          <cell r="E2362">
            <v>8145</v>
          </cell>
          <cell r="F2362">
            <v>6853</v>
          </cell>
          <cell r="G2362">
            <v>6290</v>
          </cell>
        </row>
        <row r="2363">
          <cell r="A2363" t="str">
            <v>17SUR03COM</v>
          </cell>
          <cell r="B2363" t="str">
            <v>SUR03COM</v>
          </cell>
          <cell r="C2363">
            <v>17</v>
          </cell>
          <cell r="D2363">
            <v>68.47</v>
          </cell>
          <cell r="E2363">
            <v>8159</v>
          </cell>
          <cell r="F2363">
            <v>6863</v>
          </cell>
          <cell r="G2363">
            <v>6298</v>
          </cell>
        </row>
        <row r="2364">
          <cell r="A2364" t="str">
            <v>18SUR03COM</v>
          </cell>
          <cell r="B2364" t="str">
            <v>SUR03COM</v>
          </cell>
          <cell r="C2364">
            <v>18</v>
          </cell>
          <cell r="D2364">
            <v>68.06</v>
          </cell>
          <cell r="E2364">
            <v>8174</v>
          </cell>
          <cell r="F2364">
            <v>6873</v>
          </cell>
          <cell r="G2364">
            <v>6307</v>
          </cell>
        </row>
        <row r="2365">
          <cell r="A2365" t="str">
            <v>19SUR03COM</v>
          </cell>
          <cell r="B2365" t="str">
            <v>SUR03COM</v>
          </cell>
          <cell r="C2365">
            <v>19</v>
          </cell>
          <cell r="D2365">
            <v>67.650000000000006</v>
          </cell>
          <cell r="E2365">
            <v>8189</v>
          </cell>
          <cell r="F2365">
            <v>6884</v>
          </cell>
          <cell r="G2365">
            <v>6317</v>
          </cell>
        </row>
        <row r="2366">
          <cell r="A2366" t="str">
            <v>20SUR03COM</v>
          </cell>
          <cell r="B2366" t="str">
            <v>SUR03COM</v>
          </cell>
          <cell r="C2366">
            <v>20</v>
          </cell>
          <cell r="D2366">
            <v>67.22</v>
          </cell>
          <cell r="E2366">
            <v>8205</v>
          </cell>
          <cell r="F2366">
            <v>6895</v>
          </cell>
          <cell r="G2366">
            <v>6327</v>
          </cell>
        </row>
        <row r="2367">
          <cell r="A2367" t="str">
            <v>21SUR03COM</v>
          </cell>
          <cell r="B2367" t="str">
            <v>SUR03COM</v>
          </cell>
          <cell r="C2367">
            <v>21</v>
          </cell>
          <cell r="D2367">
            <v>66.790000000000006</v>
          </cell>
          <cell r="E2367">
            <v>8221</v>
          </cell>
          <cell r="F2367">
            <v>6906</v>
          </cell>
          <cell r="G2367">
            <v>6337</v>
          </cell>
        </row>
        <row r="2368">
          <cell r="A2368" t="str">
            <v>22SUR03COM</v>
          </cell>
          <cell r="B2368" t="str">
            <v>SUR03COM</v>
          </cell>
          <cell r="C2368">
            <v>22</v>
          </cell>
          <cell r="D2368">
            <v>66.349999999999994</v>
          </cell>
          <cell r="E2368">
            <v>8238</v>
          </cell>
          <cell r="F2368">
            <v>6918</v>
          </cell>
          <cell r="G2368">
            <v>6348</v>
          </cell>
        </row>
        <row r="2369">
          <cell r="A2369" t="str">
            <v>23SUR03COM</v>
          </cell>
          <cell r="B2369" t="str">
            <v>SUR03COM</v>
          </cell>
          <cell r="C2369">
            <v>23</v>
          </cell>
          <cell r="D2369">
            <v>65.900000000000006</v>
          </cell>
          <cell r="E2369">
            <v>8256</v>
          </cell>
          <cell r="F2369">
            <v>6931</v>
          </cell>
          <cell r="G2369">
            <v>6359</v>
          </cell>
        </row>
        <row r="2370">
          <cell r="A2370" t="str">
            <v>24SUR03COM</v>
          </cell>
          <cell r="B2370" t="str">
            <v>SUR03COM</v>
          </cell>
          <cell r="C2370">
            <v>24</v>
          </cell>
          <cell r="D2370">
            <v>65.44</v>
          </cell>
          <cell r="E2370">
            <v>8276</v>
          </cell>
          <cell r="F2370">
            <v>6945</v>
          </cell>
          <cell r="G2370">
            <v>6371</v>
          </cell>
        </row>
        <row r="2371">
          <cell r="A2371" t="str">
            <v>25SUR03COM</v>
          </cell>
          <cell r="B2371" t="str">
            <v>SUR03COM</v>
          </cell>
          <cell r="C2371">
            <v>25</v>
          </cell>
          <cell r="D2371">
            <v>64.98</v>
          </cell>
          <cell r="E2371">
            <v>8296</v>
          </cell>
          <cell r="F2371">
            <v>6959</v>
          </cell>
          <cell r="G2371">
            <v>6384</v>
          </cell>
        </row>
        <row r="2372">
          <cell r="A2372" t="str">
            <v>26SUR03COM</v>
          </cell>
          <cell r="B2372" t="str">
            <v>SUR03COM</v>
          </cell>
          <cell r="C2372">
            <v>26</v>
          </cell>
          <cell r="D2372">
            <v>64.510000000000005</v>
          </cell>
          <cell r="E2372">
            <v>8319</v>
          </cell>
          <cell r="F2372">
            <v>6975</v>
          </cell>
          <cell r="G2372">
            <v>6397</v>
          </cell>
        </row>
        <row r="2373">
          <cell r="A2373" t="str">
            <v>27SUR03COM</v>
          </cell>
          <cell r="B2373" t="str">
            <v>SUR03COM</v>
          </cell>
          <cell r="C2373">
            <v>27</v>
          </cell>
          <cell r="D2373">
            <v>64.03</v>
          </cell>
          <cell r="E2373">
            <v>8343</v>
          </cell>
          <cell r="F2373">
            <v>6991</v>
          </cell>
          <cell r="G2373">
            <v>6410</v>
          </cell>
        </row>
        <row r="2374">
          <cell r="A2374" t="str">
            <v>28SUR03COM</v>
          </cell>
          <cell r="B2374" t="str">
            <v>SUR03COM</v>
          </cell>
          <cell r="C2374">
            <v>28</v>
          </cell>
          <cell r="D2374">
            <v>63.55</v>
          </cell>
          <cell r="E2374">
            <v>8369</v>
          </cell>
          <cell r="F2374">
            <v>7009</v>
          </cell>
          <cell r="G2374">
            <v>6424</v>
          </cell>
        </row>
        <row r="2375">
          <cell r="A2375" t="str">
            <v>29SUR03COM</v>
          </cell>
          <cell r="B2375" t="str">
            <v>SUR03COM</v>
          </cell>
          <cell r="C2375">
            <v>29</v>
          </cell>
          <cell r="D2375">
            <v>63.06</v>
          </cell>
          <cell r="E2375">
            <v>8398</v>
          </cell>
          <cell r="F2375">
            <v>7028</v>
          </cell>
          <cell r="G2375">
            <v>6439</v>
          </cell>
        </row>
        <row r="2376">
          <cell r="A2376" t="str">
            <v>30SUR03COM</v>
          </cell>
          <cell r="B2376" t="str">
            <v>SUR03COM</v>
          </cell>
          <cell r="C2376">
            <v>30</v>
          </cell>
          <cell r="D2376">
            <v>62.53</v>
          </cell>
          <cell r="E2376">
            <v>8430</v>
          </cell>
          <cell r="F2376">
            <v>7049</v>
          </cell>
          <cell r="G2376">
            <v>6454</v>
          </cell>
        </row>
        <row r="2377">
          <cell r="A2377" t="str">
            <v>31SUR03COM</v>
          </cell>
          <cell r="B2377" t="str">
            <v>SUR03COM</v>
          </cell>
          <cell r="C2377">
            <v>31</v>
          </cell>
          <cell r="D2377">
            <v>62.06</v>
          </cell>
          <cell r="E2377">
            <v>8465</v>
          </cell>
          <cell r="F2377">
            <v>7072</v>
          </cell>
          <cell r="G2377">
            <v>6469</v>
          </cell>
        </row>
        <row r="2378">
          <cell r="A2378" t="str">
            <v>32SUR03COM</v>
          </cell>
          <cell r="B2378" t="str">
            <v>SUR03COM</v>
          </cell>
          <cell r="C2378">
            <v>32</v>
          </cell>
          <cell r="D2378">
            <v>61.56</v>
          </cell>
          <cell r="E2378">
            <v>8503</v>
          </cell>
          <cell r="F2378">
            <v>7097</v>
          </cell>
          <cell r="G2378">
            <v>6486</v>
          </cell>
        </row>
        <row r="2379">
          <cell r="A2379" t="str">
            <v>33SUR03COM</v>
          </cell>
          <cell r="B2379" t="str">
            <v>SUR03COM</v>
          </cell>
          <cell r="C2379">
            <v>33</v>
          </cell>
          <cell r="D2379">
            <v>61.04</v>
          </cell>
          <cell r="E2379">
            <v>8546</v>
          </cell>
          <cell r="F2379">
            <v>7124</v>
          </cell>
          <cell r="G2379">
            <v>6502</v>
          </cell>
        </row>
        <row r="2380">
          <cell r="A2380" t="str">
            <v>34SUR03COM</v>
          </cell>
          <cell r="B2380" t="str">
            <v>SUR03COM</v>
          </cell>
          <cell r="C2380">
            <v>34</v>
          </cell>
          <cell r="D2380">
            <v>60.05</v>
          </cell>
          <cell r="E2380">
            <v>8594</v>
          </cell>
          <cell r="F2380">
            <v>7154</v>
          </cell>
          <cell r="G2380">
            <v>6528</v>
          </cell>
        </row>
        <row r="2381">
          <cell r="A2381" t="str">
            <v>35SUR03COM</v>
          </cell>
          <cell r="B2381" t="str">
            <v>SUR03COM</v>
          </cell>
          <cell r="C2381">
            <v>35</v>
          </cell>
          <cell r="D2381">
            <v>59.01</v>
          </cell>
          <cell r="E2381">
            <v>8647</v>
          </cell>
          <cell r="F2381">
            <v>7186</v>
          </cell>
          <cell r="G2381">
            <v>6557</v>
          </cell>
        </row>
        <row r="2382">
          <cell r="A2382" t="str">
            <v>36SUR03COM</v>
          </cell>
          <cell r="B2382" t="str">
            <v>SUR03COM</v>
          </cell>
          <cell r="C2382">
            <v>36</v>
          </cell>
          <cell r="D2382">
            <v>57.96</v>
          </cell>
          <cell r="E2382">
            <v>8706</v>
          </cell>
          <cell r="F2382">
            <v>7222</v>
          </cell>
          <cell r="G2382">
            <v>6589</v>
          </cell>
        </row>
        <row r="2383">
          <cell r="A2383" t="str">
            <v>37SUR03COM</v>
          </cell>
          <cell r="B2383" t="str">
            <v>SUR03COM</v>
          </cell>
          <cell r="C2383">
            <v>37</v>
          </cell>
          <cell r="D2383">
            <v>56.9</v>
          </cell>
          <cell r="E2383">
            <v>8772</v>
          </cell>
          <cell r="F2383">
            <v>7260</v>
          </cell>
          <cell r="G2383">
            <v>6623</v>
          </cell>
        </row>
        <row r="2384">
          <cell r="A2384" t="str">
            <v>38SUR03COM</v>
          </cell>
          <cell r="B2384" t="str">
            <v>SUR03COM</v>
          </cell>
          <cell r="C2384">
            <v>38</v>
          </cell>
          <cell r="D2384">
            <v>55.83</v>
          </cell>
          <cell r="E2384">
            <v>8845</v>
          </cell>
          <cell r="F2384">
            <v>7303</v>
          </cell>
          <cell r="G2384">
            <v>6660</v>
          </cell>
        </row>
        <row r="2385">
          <cell r="A2385" t="str">
            <v>39SUR03COM</v>
          </cell>
          <cell r="B2385" t="str">
            <v>SUR03COM</v>
          </cell>
          <cell r="C2385">
            <v>39</v>
          </cell>
          <cell r="D2385">
            <v>54.76</v>
          </cell>
          <cell r="E2385">
            <v>8927</v>
          </cell>
          <cell r="F2385">
            <v>7350</v>
          </cell>
          <cell r="G2385">
            <v>6698</v>
          </cell>
        </row>
        <row r="2386">
          <cell r="A2386" t="str">
            <v>40SUR03COM</v>
          </cell>
          <cell r="B2386" t="str">
            <v>SUR03COM</v>
          </cell>
          <cell r="C2386">
            <v>40</v>
          </cell>
          <cell r="D2386">
            <v>53.69</v>
          </cell>
          <cell r="E2386">
            <v>9018</v>
          </cell>
          <cell r="F2386">
            <v>7401</v>
          </cell>
          <cell r="G2386">
            <v>6738</v>
          </cell>
        </row>
        <row r="2387">
          <cell r="A2387" t="str">
            <v>41SUR03COM</v>
          </cell>
          <cell r="B2387" t="str">
            <v>SUR03COM</v>
          </cell>
          <cell r="C2387">
            <v>41</v>
          </cell>
          <cell r="D2387">
            <v>52.62</v>
          </cell>
          <cell r="E2387">
            <v>9120</v>
          </cell>
          <cell r="F2387">
            <v>7458</v>
          </cell>
          <cell r="G2387">
            <v>6780</v>
          </cell>
        </row>
        <row r="2388">
          <cell r="A2388" t="str">
            <v>42SUR03COM</v>
          </cell>
          <cell r="B2388" t="str">
            <v>SUR03COM</v>
          </cell>
          <cell r="C2388">
            <v>42</v>
          </cell>
          <cell r="D2388">
            <v>51.57</v>
          </cell>
          <cell r="E2388">
            <v>9234</v>
          </cell>
          <cell r="F2388">
            <v>7520</v>
          </cell>
          <cell r="G2388">
            <v>6823</v>
          </cell>
        </row>
        <row r="2389">
          <cell r="A2389" t="str">
            <v>43SUR03COM</v>
          </cell>
          <cell r="B2389" t="str">
            <v>SUR03COM</v>
          </cell>
          <cell r="C2389">
            <v>43</v>
          </cell>
          <cell r="D2389">
            <v>50.51</v>
          </cell>
          <cell r="E2389">
            <v>9362</v>
          </cell>
          <cell r="F2389">
            <v>7588</v>
          </cell>
          <cell r="G2389">
            <v>6867</v>
          </cell>
        </row>
        <row r="2390">
          <cell r="A2390" t="str">
            <v>44SUR03COM</v>
          </cell>
          <cell r="B2390" t="str">
            <v>SUR03COM</v>
          </cell>
          <cell r="C2390">
            <v>44</v>
          </cell>
          <cell r="D2390">
            <v>49.47</v>
          </cell>
          <cell r="E2390">
            <v>9505</v>
          </cell>
          <cell r="F2390">
            <v>7663</v>
          </cell>
          <cell r="G2390">
            <v>6912</v>
          </cell>
        </row>
        <row r="2391">
          <cell r="A2391" t="str">
            <v>45SUR03COM</v>
          </cell>
          <cell r="B2391" t="str">
            <v>SUR03COM</v>
          </cell>
          <cell r="C2391">
            <v>45</v>
          </cell>
          <cell r="D2391">
            <v>48.44</v>
          </cell>
          <cell r="E2391">
            <v>9666</v>
          </cell>
          <cell r="F2391">
            <v>7746</v>
          </cell>
          <cell r="G2391">
            <v>6957</v>
          </cell>
        </row>
        <row r="2392">
          <cell r="A2392" t="str">
            <v>5SUR04COM</v>
          </cell>
          <cell r="B2392" t="str">
            <v>SUR04COM</v>
          </cell>
          <cell r="C2392">
            <v>5</v>
          </cell>
          <cell r="D2392">
            <v>72.63</v>
          </cell>
          <cell r="E2392">
            <v>8011</v>
          </cell>
          <cell r="F2392">
            <v>6771</v>
          </cell>
          <cell r="G2392">
            <v>6226</v>
          </cell>
        </row>
        <row r="2393">
          <cell r="A2393" t="str">
            <v>6SUR04COM</v>
          </cell>
          <cell r="B2393" t="str">
            <v>SUR04COM</v>
          </cell>
          <cell r="C2393">
            <v>6</v>
          </cell>
          <cell r="D2393">
            <v>72.34</v>
          </cell>
          <cell r="E2393">
            <v>8020</v>
          </cell>
          <cell r="F2393">
            <v>6776</v>
          </cell>
          <cell r="G2393">
            <v>6230</v>
          </cell>
        </row>
        <row r="2394">
          <cell r="A2394" t="str">
            <v>7SUR04COM</v>
          </cell>
          <cell r="B2394" t="str">
            <v>SUR04COM</v>
          </cell>
          <cell r="C2394">
            <v>7</v>
          </cell>
          <cell r="D2394">
            <v>72.040000000000006</v>
          </cell>
          <cell r="E2394">
            <v>8030</v>
          </cell>
          <cell r="F2394">
            <v>6782</v>
          </cell>
          <cell r="G2394">
            <v>6234</v>
          </cell>
        </row>
        <row r="2395">
          <cell r="A2395" t="str">
            <v>8SUR04COM</v>
          </cell>
          <cell r="B2395" t="str">
            <v>SUR04COM</v>
          </cell>
          <cell r="C2395">
            <v>8</v>
          </cell>
          <cell r="D2395">
            <v>71.72</v>
          </cell>
          <cell r="E2395">
            <v>8041</v>
          </cell>
          <cell r="F2395">
            <v>6788</v>
          </cell>
          <cell r="G2395">
            <v>6238</v>
          </cell>
        </row>
        <row r="2396">
          <cell r="A2396" t="str">
            <v>9SUR04COM</v>
          </cell>
          <cell r="B2396" t="str">
            <v>SUR04COM</v>
          </cell>
          <cell r="C2396">
            <v>9</v>
          </cell>
          <cell r="D2396">
            <v>71.400000000000006</v>
          </cell>
          <cell r="E2396">
            <v>8053</v>
          </cell>
          <cell r="F2396">
            <v>6795</v>
          </cell>
          <cell r="G2396">
            <v>6243</v>
          </cell>
        </row>
        <row r="2397">
          <cell r="A2397" t="str">
            <v>10SUR04COM</v>
          </cell>
          <cell r="B2397" t="str">
            <v>SUR04COM</v>
          </cell>
          <cell r="C2397">
            <v>10</v>
          </cell>
          <cell r="D2397">
            <v>71.069999999999993</v>
          </cell>
          <cell r="E2397">
            <v>8065</v>
          </cell>
          <cell r="F2397">
            <v>6802</v>
          </cell>
          <cell r="G2397">
            <v>6248</v>
          </cell>
        </row>
        <row r="2398">
          <cell r="A2398" t="str">
            <v>11SUR04COM</v>
          </cell>
          <cell r="B2398" t="str">
            <v>SUR04COM</v>
          </cell>
          <cell r="C2398">
            <v>11</v>
          </cell>
          <cell r="D2398">
            <v>70.73</v>
          </cell>
          <cell r="E2398">
            <v>8077</v>
          </cell>
          <cell r="F2398">
            <v>6810</v>
          </cell>
          <cell r="G2398">
            <v>6254</v>
          </cell>
        </row>
        <row r="2399">
          <cell r="A2399" t="str">
            <v>12SUR04COM</v>
          </cell>
          <cell r="B2399" t="str">
            <v>SUR04COM</v>
          </cell>
          <cell r="C2399">
            <v>12</v>
          </cell>
          <cell r="D2399">
            <v>70.37</v>
          </cell>
          <cell r="E2399">
            <v>8090</v>
          </cell>
          <cell r="F2399">
            <v>6818</v>
          </cell>
          <cell r="G2399">
            <v>6260</v>
          </cell>
        </row>
        <row r="2400">
          <cell r="A2400" t="str">
            <v>13SUR04COM</v>
          </cell>
          <cell r="B2400" t="str">
            <v>SUR04COM</v>
          </cell>
          <cell r="C2400">
            <v>13</v>
          </cell>
          <cell r="D2400">
            <v>70.010000000000005</v>
          </cell>
          <cell r="E2400">
            <v>8103</v>
          </cell>
          <cell r="F2400">
            <v>6826</v>
          </cell>
          <cell r="G2400">
            <v>6267</v>
          </cell>
        </row>
        <row r="2401">
          <cell r="A2401" t="str">
            <v>14SUR04COM</v>
          </cell>
          <cell r="B2401" t="str">
            <v>SUR04COM</v>
          </cell>
          <cell r="C2401">
            <v>14</v>
          </cell>
          <cell r="D2401">
            <v>69.64</v>
          </cell>
          <cell r="E2401">
            <v>8117</v>
          </cell>
          <cell r="F2401">
            <v>6835</v>
          </cell>
          <cell r="G2401">
            <v>6274</v>
          </cell>
        </row>
        <row r="2402">
          <cell r="A2402" t="str">
            <v>15SUR04COM</v>
          </cell>
          <cell r="B2402" t="str">
            <v>SUR04COM</v>
          </cell>
          <cell r="C2402">
            <v>15</v>
          </cell>
          <cell r="D2402">
            <v>69.260000000000005</v>
          </cell>
          <cell r="E2402">
            <v>8131</v>
          </cell>
          <cell r="F2402">
            <v>6844</v>
          </cell>
          <cell r="G2402">
            <v>6282</v>
          </cell>
        </row>
        <row r="2403">
          <cell r="A2403" t="str">
            <v>16SUR04COM</v>
          </cell>
          <cell r="B2403" t="str">
            <v>SUR04COM</v>
          </cell>
          <cell r="C2403">
            <v>16</v>
          </cell>
          <cell r="D2403">
            <v>68.87</v>
          </cell>
          <cell r="E2403">
            <v>8145</v>
          </cell>
          <cell r="F2403">
            <v>6853</v>
          </cell>
          <cell r="G2403">
            <v>6290</v>
          </cell>
        </row>
        <row r="2404">
          <cell r="A2404" t="str">
            <v>17SUR04COM</v>
          </cell>
          <cell r="B2404" t="str">
            <v>SUR04COM</v>
          </cell>
          <cell r="C2404">
            <v>17</v>
          </cell>
          <cell r="D2404">
            <v>68.47</v>
          </cell>
          <cell r="E2404">
            <v>8159</v>
          </cell>
          <cell r="F2404">
            <v>6863</v>
          </cell>
          <cell r="G2404">
            <v>6298</v>
          </cell>
        </row>
        <row r="2405">
          <cell r="A2405" t="str">
            <v>18SUR04COM</v>
          </cell>
          <cell r="B2405" t="str">
            <v>SUR04COM</v>
          </cell>
          <cell r="C2405">
            <v>18</v>
          </cell>
          <cell r="D2405">
            <v>68.06</v>
          </cell>
          <cell r="E2405">
            <v>8174</v>
          </cell>
          <cell r="F2405">
            <v>6873</v>
          </cell>
          <cell r="G2405">
            <v>6307</v>
          </cell>
        </row>
        <row r="2406">
          <cell r="A2406" t="str">
            <v>19SUR04COM</v>
          </cell>
          <cell r="B2406" t="str">
            <v>SUR04COM</v>
          </cell>
          <cell r="C2406">
            <v>19</v>
          </cell>
          <cell r="D2406">
            <v>67.650000000000006</v>
          </cell>
          <cell r="E2406">
            <v>8189</v>
          </cell>
          <cell r="F2406">
            <v>6884</v>
          </cell>
          <cell r="G2406">
            <v>6317</v>
          </cell>
        </row>
        <row r="2407">
          <cell r="A2407" t="str">
            <v>20SUR04COM</v>
          </cell>
          <cell r="B2407" t="str">
            <v>SUR04COM</v>
          </cell>
          <cell r="C2407">
            <v>20</v>
          </cell>
          <cell r="D2407">
            <v>67.22</v>
          </cell>
          <cell r="E2407">
            <v>8205</v>
          </cell>
          <cell r="F2407">
            <v>6895</v>
          </cell>
          <cell r="G2407">
            <v>6327</v>
          </cell>
        </row>
        <row r="2408">
          <cell r="A2408" t="str">
            <v>21SUR04COM</v>
          </cell>
          <cell r="B2408" t="str">
            <v>SUR04COM</v>
          </cell>
          <cell r="C2408">
            <v>21</v>
          </cell>
          <cell r="D2408">
            <v>66.790000000000006</v>
          </cell>
          <cell r="E2408">
            <v>8221</v>
          </cell>
          <cell r="F2408">
            <v>6906</v>
          </cell>
          <cell r="G2408">
            <v>6337</v>
          </cell>
        </row>
        <row r="2409">
          <cell r="A2409" t="str">
            <v>22SUR04COM</v>
          </cell>
          <cell r="B2409" t="str">
            <v>SUR04COM</v>
          </cell>
          <cell r="C2409">
            <v>22</v>
          </cell>
          <cell r="D2409">
            <v>66.349999999999994</v>
          </cell>
          <cell r="E2409">
            <v>8238</v>
          </cell>
          <cell r="F2409">
            <v>6918</v>
          </cell>
          <cell r="G2409">
            <v>6348</v>
          </cell>
        </row>
        <row r="2410">
          <cell r="A2410" t="str">
            <v>23SUR04COM</v>
          </cell>
          <cell r="B2410" t="str">
            <v>SUR04COM</v>
          </cell>
          <cell r="C2410">
            <v>23</v>
          </cell>
          <cell r="D2410">
            <v>65.900000000000006</v>
          </cell>
          <cell r="E2410">
            <v>8256</v>
          </cell>
          <cell r="F2410">
            <v>6931</v>
          </cell>
          <cell r="G2410">
            <v>6359</v>
          </cell>
        </row>
        <row r="2411">
          <cell r="A2411" t="str">
            <v>24SUR04COM</v>
          </cell>
          <cell r="B2411" t="str">
            <v>SUR04COM</v>
          </cell>
          <cell r="C2411">
            <v>24</v>
          </cell>
          <cell r="D2411">
            <v>65.44</v>
          </cell>
          <cell r="E2411">
            <v>8276</v>
          </cell>
          <cell r="F2411">
            <v>6945</v>
          </cell>
          <cell r="G2411">
            <v>6371</v>
          </cell>
        </row>
        <row r="2412">
          <cell r="A2412" t="str">
            <v>25SUR04COM</v>
          </cell>
          <cell r="B2412" t="str">
            <v>SUR04COM</v>
          </cell>
          <cell r="C2412">
            <v>25</v>
          </cell>
          <cell r="D2412">
            <v>64.98</v>
          </cell>
          <cell r="E2412">
            <v>8296</v>
          </cell>
          <cell r="F2412">
            <v>6959</v>
          </cell>
          <cell r="G2412">
            <v>6384</v>
          </cell>
        </row>
        <row r="2413">
          <cell r="A2413" t="str">
            <v>26SUR04COM</v>
          </cell>
          <cell r="B2413" t="str">
            <v>SUR04COM</v>
          </cell>
          <cell r="C2413">
            <v>26</v>
          </cell>
          <cell r="D2413">
            <v>64.510000000000005</v>
          </cell>
          <cell r="E2413">
            <v>8319</v>
          </cell>
          <cell r="F2413">
            <v>6975</v>
          </cell>
          <cell r="G2413">
            <v>6397</v>
          </cell>
        </row>
        <row r="2414">
          <cell r="A2414" t="str">
            <v>27SUR04COM</v>
          </cell>
          <cell r="B2414" t="str">
            <v>SUR04COM</v>
          </cell>
          <cell r="C2414">
            <v>27</v>
          </cell>
          <cell r="D2414">
            <v>64.03</v>
          </cell>
          <cell r="E2414">
            <v>8343</v>
          </cell>
          <cell r="F2414">
            <v>6991</v>
          </cell>
          <cell r="G2414">
            <v>6410</v>
          </cell>
        </row>
        <row r="2415">
          <cell r="A2415" t="str">
            <v>28SUR04COM</v>
          </cell>
          <cell r="B2415" t="str">
            <v>SUR04COM</v>
          </cell>
          <cell r="C2415">
            <v>28</v>
          </cell>
          <cell r="D2415">
            <v>63.55</v>
          </cell>
          <cell r="E2415">
            <v>8369</v>
          </cell>
          <cell r="F2415">
            <v>7009</v>
          </cell>
          <cell r="G2415">
            <v>6424</v>
          </cell>
        </row>
        <row r="2416">
          <cell r="A2416" t="str">
            <v>29SUR04COM</v>
          </cell>
          <cell r="B2416" t="str">
            <v>SUR04COM</v>
          </cell>
          <cell r="C2416">
            <v>29</v>
          </cell>
          <cell r="D2416">
            <v>63.06</v>
          </cell>
          <cell r="E2416">
            <v>8398</v>
          </cell>
          <cell r="F2416">
            <v>7028</v>
          </cell>
          <cell r="G2416">
            <v>6439</v>
          </cell>
        </row>
        <row r="2417">
          <cell r="A2417" t="str">
            <v>30SUR04COM</v>
          </cell>
          <cell r="B2417" t="str">
            <v>SUR04COM</v>
          </cell>
          <cell r="C2417">
            <v>30</v>
          </cell>
          <cell r="D2417">
            <v>62.53</v>
          </cell>
          <cell r="E2417">
            <v>8430</v>
          </cell>
          <cell r="F2417">
            <v>7049</v>
          </cell>
          <cell r="G2417">
            <v>6454</v>
          </cell>
        </row>
        <row r="2418">
          <cell r="A2418" t="str">
            <v>31SUR04COM</v>
          </cell>
          <cell r="B2418" t="str">
            <v>SUR04COM</v>
          </cell>
          <cell r="C2418">
            <v>31</v>
          </cell>
          <cell r="D2418">
            <v>62.06</v>
          </cell>
          <cell r="E2418">
            <v>8465</v>
          </cell>
          <cell r="F2418">
            <v>7072</v>
          </cell>
          <cell r="G2418">
            <v>6469</v>
          </cell>
        </row>
        <row r="2419">
          <cell r="A2419" t="str">
            <v>32SUR04COM</v>
          </cell>
          <cell r="B2419" t="str">
            <v>SUR04COM</v>
          </cell>
          <cell r="C2419">
            <v>32</v>
          </cell>
          <cell r="D2419">
            <v>61.56</v>
          </cell>
          <cell r="E2419">
            <v>8503</v>
          </cell>
          <cell r="F2419">
            <v>7097</v>
          </cell>
          <cell r="G2419">
            <v>6486</v>
          </cell>
        </row>
        <row r="2420">
          <cell r="A2420" t="str">
            <v>33SUR04COM</v>
          </cell>
          <cell r="B2420" t="str">
            <v>SUR04COM</v>
          </cell>
          <cell r="C2420">
            <v>33</v>
          </cell>
          <cell r="D2420">
            <v>61.04</v>
          </cell>
          <cell r="E2420">
            <v>8546</v>
          </cell>
          <cell r="F2420">
            <v>7124</v>
          </cell>
          <cell r="G2420">
            <v>6502</v>
          </cell>
        </row>
        <row r="2421">
          <cell r="A2421" t="str">
            <v>34SUR04COM</v>
          </cell>
          <cell r="B2421" t="str">
            <v>SUR04COM</v>
          </cell>
          <cell r="C2421">
            <v>34</v>
          </cell>
          <cell r="D2421">
            <v>60.05</v>
          </cell>
          <cell r="E2421">
            <v>8594</v>
          </cell>
          <cell r="F2421">
            <v>7154</v>
          </cell>
          <cell r="G2421">
            <v>6528</v>
          </cell>
        </row>
        <row r="2422">
          <cell r="A2422" t="str">
            <v>35SUR04COM</v>
          </cell>
          <cell r="B2422" t="str">
            <v>SUR04COM</v>
          </cell>
          <cell r="C2422">
            <v>35</v>
          </cell>
          <cell r="D2422">
            <v>59.01</v>
          </cell>
          <cell r="E2422">
            <v>8647</v>
          </cell>
          <cell r="F2422">
            <v>7186</v>
          </cell>
          <cell r="G2422">
            <v>6557</v>
          </cell>
        </row>
        <row r="2423">
          <cell r="A2423" t="str">
            <v>36SUR04COM</v>
          </cell>
          <cell r="B2423" t="str">
            <v>SUR04COM</v>
          </cell>
          <cell r="C2423">
            <v>36</v>
          </cell>
          <cell r="D2423">
            <v>57.96</v>
          </cell>
          <cell r="E2423">
            <v>8706</v>
          </cell>
          <cell r="F2423">
            <v>7222</v>
          </cell>
          <cell r="G2423">
            <v>6589</v>
          </cell>
        </row>
        <row r="2424">
          <cell r="A2424" t="str">
            <v>37SUR04COM</v>
          </cell>
          <cell r="B2424" t="str">
            <v>SUR04COM</v>
          </cell>
          <cell r="C2424">
            <v>37</v>
          </cell>
          <cell r="D2424">
            <v>56.9</v>
          </cell>
          <cell r="E2424">
            <v>8772</v>
          </cell>
          <cell r="F2424">
            <v>7260</v>
          </cell>
          <cell r="G2424">
            <v>6623</v>
          </cell>
        </row>
        <row r="2425">
          <cell r="A2425" t="str">
            <v>38SUR04COM</v>
          </cell>
          <cell r="B2425" t="str">
            <v>SUR04COM</v>
          </cell>
          <cell r="C2425">
            <v>38</v>
          </cell>
          <cell r="D2425">
            <v>55.83</v>
          </cell>
          <cell r="E2425">
            <v>8845</v>
          </cell>
          <cell r="F2425">
            <v>7303</v>
          </cell>
          <cell r="G2425">
            <v>6660</v>
          </cell>
        </row>
        <row r="2426">
          <cell r="A2426" t="str">
            <v>39SUR04COM</v>
          </cell>
          <cell r="B2426" t="str">
            <v>SUR04COM</v>
          </cell>
          <cell r="C2426">
            <v>39</v>
          </cell>
          <cell r="D2426">
            <v>54.76</v>
          </cell>
          <cell r="E2426">
            <v>8927</v>
          </cell>
          <cell r="F2426">
            <v>7350</v>
          </cell>
          <cell r="G2426">
            <v>6698</v>
          </cell>
        </row>
        <row r="2427">
          <cell r="A2427" t="str">
            <v>40SUR04COM</v>
          </cell>
          <cell r="B2427" t="str">
            <v>SUR04COM</v>
          </cell>
          <cell r="C2427">
            <v>40</v>
          </cell>
          <cell r="D2427">
            <v>53.69</v>
          </cell>
          <cell r="E2427">
            <v>9018</v>
          </cell>
          <cell r="F2427">
            <v>7401</v>
          </cell>
          <cell r="G2427">
            <v>6738</v>
          </cell>
        </row>
        <row r="2428">
          <cell r="A2428" t="str">
            <v>41SUR04COM</v>
          </cell>
          <cell r="B2428" t="str">
            <v>SUR04COM</v>
          </cell>
          <cell r="C2428">
            <v>41</v>
          </cell>
          <cell r="D2428">
            <v>52.62</v>
          </cell>
          <cell r="E2428">
            <v>9120</v>
          </cell>
          <cell r="F2428">
            <v>7458</v>
          </cell>
          <cell r="G2428">
            <v>6780</v>
          </cell>
        </row>
        <row r="2429">
          <cell r="A2429" t="str">
            <v>42SUR04COM</v>
          </cell>
          <cell r="B2429" t="str">
            <v>SUR04COM</v>
          </cell>
          <cell r="C2429">
            <v>42</v>
          </cell>
          <cell r="D2429">
            <v>51.57</v>
          </cell>
          <cell r="E2429">
            <v>9234</v>
          </cell>
          <cell r="F2429">
            <v>7520</v>
          </cell>
          <cell r="G2429">
            <v>6823</v>
          </cell>
        </row>
        <row r="2430">
          <cell r="A2430" t="str">
            <v>43SUR04COM</v>
          </cell>
          <cell r="B2430" t="str">
            <v>SUR04COM</v>
          </cell>
          <cell r="C2430">
            <v>43</v>
          </cell>
          <cell r="D2430">
            <v>50.51</v>
          </cell>
          <cell r="E2430">
            <v>9362</v>
          </cell>
          <cell r="F2430">
            <v>7588</v>
          </cell>
          <cell r="G2430">
            <v>6867</v>
          </cell>
        </row>
        <row r="2431">
          <cell r="A2431" t="str">
            <v>44SUR04COM</v>
          </cell>
          <cell r="B2431" t="str">
            <v>SUR04COM</v>
          </cell>
          <cell r="C2431">
            <v>44</v>
          </cell>
          <cell r="D2431">
            <v>49.47</v>
          </cell>
          <cell r="E2431">
            <v>9505</v>
          </cell>
          <cell r="F2431">
            <v>7663</v>
          </cell>
          <cell r="G2431">
            <v>6912</v>
          </cell>
        </row>
        <row r="2432">
          <cell r="A2432" t="str">
            <v>45SUR04COM</v>
          </cell>
          <cell r="B2432" t="str">
            <v>SUR04COM</v>
          </cell>
          <cell r="C2432">
            <v>45</v>
          </cell>
          <cell r="D2432">
            <v>48.44</v>
          </cell>
          <cell r="E2432">
            <v>9666</v>
          </cell>
          <cell r="F2432">
            <v>7746</v>
          </cell>
          <cell r="G2432">
            <v>6957</v>
          </cell>
        </row>
        <row r="2433">
          <cell r="A2433" t="str">
            <v>5SUR05COM</v>
          </cell>
          <cell r="B2433" t="str">
            <v>SUR05COM</v>
          </cell>
          <cell r="C2433">
            <v>5</v>
          </cell>
          <cell r="D2433">
            <v>72.63</v>
          </cell>
          <cell r="E2433">
            <v>8011</v>
          </cell>
          <cell r="F2433">
            <v>6771</v>
          </cell>
          <cell r="G2433">
            <v>6226</v>
          </cell>
        </row>
        <row r="2434">
          <cell r="A2434" t="str">
            <v>6SUR05COM</v>
          </cell>
          <cell r="B2434" t="str">
            <v>SUR05COM</v>
          </cell>
          <cell r="C2434">
            <v>6</v>
          </cell>
          <cell r="D2434">
            <v>72.34</v>
          </cell>
          <cell r="E2434">
            <v>8020</v>
          </cell>
          <cell r="F2434">
            <v>6776</v>
          </cell>
          <cell r="G2434">
            <v>6230</v>
          </cell>
        </row>
        <row r="2435">
          <cell r="A2435" t="str">
            <v>7SUR05COM</v>
          </cell>
          <cell r="B2435" t="str">
            <v>SUR05COM</v>
          </cell>
          <cell r="C2435">
            <v>7</v>
          </cell>
          <cell r="D2435">
            <v>72.040000000000006</v>
          </cell>
          <cell r="E2435">
            <v>8030</v>
          </cell>
          <cell r="F2435">
            <v>6782</v>
          </cell>
          <cell r="G2435">
            <v>6234</v>
          </cell>
        </row>
        <row r="2436">
          <cell r="A2436" t="str">
            <v>8SUR05COM</v>
          </cell>
          <cell r="B2436" t="str">
            <v>SUR05COM</v>
          </cell>
          <cell r="C2436">
            <v>8</v>
          </cell>
          <cell r="D2436">
            <v>71.72</v>
          </cell>
          <cell r="E2436">
            <v>8041</v>
          </cell>
          <cell r="F2436">
            <v>6788</v>
          </cell>
          <cell r="G2436">
            <v>6238</v>
          </cell>
        </row>
        <row r="2437">
          <cell r="A2437" t="str">
            <v>9SUR05COM</v>
          </cell>
          <cell r="B2437" t="str">
            <v>SUR05COM</v>
          </cell>
          <cell r="C2437">
            <v>9</v>
          </cell>
          <cell r="D2437">
            <v>71.400000000000006</v>
          </cell>
          <cell r="E2437">
            <v>8053</v>
          </cell>
          <cell r="F2437">
            <v>6795</v>
          </cell>
          <cell r="G2437">
            <v>6243</v>
          </cell>
        </row>
        <row r="2438">
          <cell r="A2438" t="str">
            <v>10SUR05COM</v>
          </cell>
          <cell r="B2438" t="str">
            <v>SUR05COM</v>
          </cell>
          <cell r="C2438">
            <v>10</v>
          </cell>
          <cell r="D2438">
            <v>71.069999999999993</v>
          </cell>
          <cell r="E2438">
            <v>8065</v>
          </cell>
          <cell r="F2438">
            <v>6802</v>
          </cell>
          <cell r="G2438">
            <v>6248</v>
          </cell>
        </row>
        <row r="2439">
          <cell r="A2439" t="str">
            <v>11SUR05COM</v>
          </cell>
          <cell r="B2439" t="str">
            <v>SUR05COM</v>
          </cell>
          <cell r="C2439">
            <v>11</v>
          </cell>
          <cell r="D2439">
            <v>70.73</v>
          </cell>
          <cell r="E2439">
            <v>8077</v>
          </cell>
          <cell r="F2439">
            <v>6810</v>
          </cell>
          <cell r="G2439">
            <v>6254</v>
          </cell>
        </row>
        <row r="2440">
          <cell r="A2440" t="str">
            <v>12SUR05COM</v>
          </cell>
          <cell r="B2440" t="str">
            <v>SUR05COM</v>
          </cell>
          <cell r="C2440">
            <v>12</v>
          </cell>
          <cell r="D2440">
            <v>70.37</v>
          </cell>
          <cell r="E2440">
            <v>8090</v>
          </cell>
          <cell r="F2440">
            <v>6818</v>
          </cell>
          <cell r="G2440">
            <v>6260</v>
          </cell>
        </row>
        <row r="2441">
          <cell r="A2441" t="str">
            <v>13SUR05COM</v>
          </cell>
          <cell r="B2441" t="str">
            <v>SUR05COM</v>
          </cell>
          <cell r="C2441">
            <v>13</v>
          </cell>
          <cell r="D2441">
            <v>70.010000000000005</v>
          </cell>
          <cell r="E2441">
            <v>8103</v>
          </cell>
          <cell r="F2441">
            <v>6826</v>
          </cell>
          <cell r="G2441">
            <v>6267</v>
          </cell>
        </row>
        <row r="2442">
          <cell r="A2442" t="str">
            <v>14SUR05COM</v>
          </cell>
          <cell r="B2442" t="str">
            <v>SUR05COM</v>
          </cell>
          <cell r="C2442">
            <v>14</v>
          </cell>
          <cell r="D2442">
            <v>69.64</v>
          </cell>
          <cell r="E2442">
            <v>8117</v>
          </cell>
          <cell r="F2442">
            <v>6835</v>
          </cell>
          <cell r="G2442">
            <v>6274</v>
          </cell>
        </row>
        <row r="2443">
          <cell r="A2443" t="str">
            <v>15SUR05COM</v>
          </cell>
          <cell r="B2443" t="str">
            <v>SUR05COM</v>
          </cell>
          <cell r="C2443">
            <v>15</v>
          </cell>
          <cell r="D2443">
            <v>69.260000000000005</v>
          </cell>
          <cell r="E2443">
            <v>8131</v>
          </cell>
          <cell r="F2443">
            <v>6844</v>
          </cell>
          <cell r="G2443">
            <v>6282</v>
          </cell>
        </row>
        <row r="2444">
          <cell r="A2444" t="str">
            <v>16SUR05COM</v>
          </cell>
          <cell r="B2444" t="str">
            <v>SUR05COM</v>
          </cell>
          <cell r="C2444">
            <v>16</v>
          </cell>
          <cell r="D2444">
            <v>68.87</v>
          </cell>
          <cell r="E2444">
            <v>8145</v>
          </cell>
          <cell r="F2444">
            <v>6853</v>
          </cell>
          <cell r="G2444">
            <v>6290</v>
          </cell>
        </row>
        <row r="2445">
          <cell r="A2445" t="str">
            <v>17SUR05COM</v>
          </cell>
          <cell r="B2445" t="str">
            <v>SUR05COM</v>
          </cell>
          <cell r="C2445">
            <v>17</v>
          </cell>
          <cell r="D2445">
            <v>68.47</v>
          </cell>
          <cell r="E2445">
            <v>8159</v>
          </cell>
          <cell r="F2445">
            <v>6863</v>
          </cell>
          <cell r="G2445">
            <v>6298</v>
          </cell>
        </row>
        <row r="2446">
          <cell r="A2446" t="str">
            <v>18SUR05COM</v>
          </cell>
          <cell r="B2446" t="str">
            <v>SUR05COM</v>
          </cell>
          <cell r="C2446">
            <v>18</v>
          </cell>
          <cell r="D2446">
            <v>68.06</v>
          </cell>
          <cell r="E2446">
            <v>8174</v>
          </cell>
          <cell r="F2446">
            <v>6873</v>
          </cell>
          <cell r="G2446">
            <v>6307</v>
          </cell>
        </row>
        <row r="2447">
          <cell r="A2447" t="str">
            <v>19SUR05COM</v>
          </cell>
          <cell r="B2447" t="str">
            <v>SUR05COM</v>
          </cell>
          <cell r="C2447">
            <v>19</v>
          </cell>
          <cell r="D2447">
            <v>67.650000000000006</v>
          </cell>
          <cell r="E2447">
            <v>8189</v>
          </cell>
          <cell r="F2447">
            <v>6884</v>
          </cell>
          <cell r="G2447">
            <v>6317</v>
          </cell>
        </row>
        <row r="2448">
          <cell r="A2448" t="str">
            <v>20SUR05COM</v>
          </cell>
          <cell r="B2448" t="str">
            <v>SUR05COM</v>
          </cell>
          <cell r="C2448">
            <v>20</v>
          </cell>
          <cell r="D2448">
            <v>67.22</v>
          </cell>
          <cell r="E2448">
            <v>8205</v>
          </cell>
          <cell r="F2448">
            <v>6895</v>
          </cell>
          <cell r="G2448">
            <v>6327</v>
          </cell>
        </row>
        <row r="2449">
          <cell r="A2449" t="str">
            <v>21SUR05COM</v>
          </cell>
          <cell r="B2449" t="str">
            <v>SUR05COM</v>
          </cell>
          <cell r="C2449">
            <v>21</v>
          </cell>
          <cell r="D2449">
            <v>66.790000000000006</v>
          </cell>
          <cell r="E2449">
            <v>8221</v>
          </cell>
          <cell r="F2449">
            <v>6906</v>
          </cell>
          <cell r="G2449">
            <v>6337</v>
          </cell>
        </row>
        <row r="2450">
          <cell r="A2450" t="str">
            <v>22SUR05COM</v>
          </cell>
          <cell r="B2450" t="str">
            <v>SUR05COM</v>
          </cell>
          <cell r="C2450">
            <v>22</v>
          </cell>
          <cell r="D2450">
            <v>66.349999999999994</v>
          </cell>
          <cell r="E2450">
            <v>8238</v>
          </cell>
          <cell r="F2450">
            <v>6918</v>
          </cell>
          <cell r="G2450">
            <v>6348</v>
          </cell>
        </row>
        <row r="2451">
          <cell r="A2451" t="str">
            <v>23SUR05COM</v>
          </cell>
          <cell r="B2451" t="str">
            <v>SUR05COM</v>
          </cell>
          <cell r="C2451">
            <v>23</v>
          </cell>
          <cell r="D2451">
            <v>65.900000000000006</v>
          </cell>
          <cell r="E2451">
            <v>8256</v>
          </cell>
          <cell r="F2451">
            <v>6931</v>
          </cell>
          <cell r="G2451">
            <v>6359</v>
          </cell>
        </row>
        <row r="2452">
          <cell r="A2452" t="str">
            <v>24SUR05COM</v>
          </cell>
          <cell r="B2452" t="str">
            <v>SUR05COM</v>
          </cell>
          <cell r="C2452">
            <v>24</v>
          </cell>
          <cell r="D2452">
            <v>65.44</v>
          </cell>
          <cell r="E2452">
            <v>8276</v>
          </cell>
          <cell r="F2452">
            <v>6945</v>
          </cell>
          <cell r="G2452">
            <v>6371</v>
          </cell>
        </row>
        <row r="2453">
          <cell r="A2453" t="str">
            <v>25SUR05COM</v>
          </cell>
          <cell r="B2453" t="str">
            <v>SUR05COM</v>
          </cell>
          <cell r="C2453">
            <v>25</v>
          </cell>
          <cell r="D2453">
            <v>64.98</v>
          </cell>
          <cell r="E2453">
            <v>8296</v>
          </cell>
          <cell r="F2453">
            <v>6959</v>
          </cell>
          <cell r="G2453">
            <v>6384</v>
          </cell>
        </row>
        <row r="2454">
          <cell r="A2454" t="str">
            <v>26SUR05COM</v>
          </cell>
          <cell r="B2454" t="str">
            <v>SUR05COM</v>
          </cell>
          <cell r="C2454">
            <v>26</v>
          </cell>
          <cell r="D2454">
            <v>64.510000000000005</v>
          </cell>
          <cell r="E2454">
            <v>8319</v>
          </cell>
          <cell r="F2454">
            <v>6975</v>
          </cell>
          <cell r="G2454">
            <v>6397</v>
          </cell>
        </row>
        <row r="2455">
          <cell r="A2455" t="str">
            <v>27SUR05COM</v>
          </cell>
          <cell r="B2455" t="str">
            <v>SUR05COM</v>
          </cell>
          <cell r="C2455">
            <v>27</v>
          </cell>
          <cell r="D2455">
            <v>64.03</v>
          </cell>
          <cell r="E2455">
            <v>8343</v>
          </cell>
          <cell r="F2455">
            <v>6991</v>
          </cell>
          <cell r="G2455">
            <v>6410</v>
          </cell>
        </row>
        <row r="2456">
          <cell r="A2456" t="str">
            <v>28SUR05COM</v>
          </cell>
          <cell r="B2456" t="str">
            <v>SUR05COM</v>
          </cell>
          <cell r="C2456">
            <v>28</v>
          </cell>
          <cell r="D2456">
            <v>63.55</v>
          </cell>
          <cell r="E2456">
            <v>8369</v>
          </cell>
          <cell r="F2456">
            <v>7009</v>
          </cell>
          <cell r="G2456">
            <v>6424</v>
          </cell>
        </row>
        <row r="2457">
          <cell r="A2457" t="str">
            <v>29SUR05COM</v>
          </cell>
          <cell r="B2457" t="str">
            <v>SUR05COM</v>
          </cell>
          <cell r="C2457">
            <v>29</v>
          </cell>
          <cell r="D2457">
            <v>63.06</v>
          </cell>
          <cell r="E2457">
            <v>8398</v>
          </cell>
          <cell r="F2457">
            <v>7028</v>
          </cell>
          <cell r="G2457">
            <v>6439</v>
          </cell>
        </row>
        <row r="2458">
          <cell r="A2458" t="str">
            <v>30SUR05COM</v>
          </cell>
          <cell r="B2458" t="str">
            <v>SUR05COM</v>
          </cell>
          <cell r="C2458">
            <v>30</v>
          </cell>
          <cell r="D2458">
            <v>62.53</v>
          </cell>
          <cell r="E2458">
            <v>8430</v>
          </cell>
          <cell r="F2458">
            <v>7049</v>
          </cell>
          <cell r="G2458">
            <v>6454</v>
          </cell>
        </row>
        <row r="2459">
          <cell r="A2459" t="str">
            <v>31SUR05COM</v>
          </cell>
          <cell r="B2459" t="str">
            <v>SUR05COM</v>
          </cell>
          <cell r="C2459">
            <v>31</v>
          </cell>
          <cell r="D2459">
            <v>62.06</v>
          </cell>
          <cell r="E2459">
            <v>8465</v>
          </cell>
          <cell r="F2459">
            <v>7072</v>
          </cell>
          <cell r="G2459">
            <v>6469</v>
          </cell>
        </row>
        <row r="2460">
          <cell r="A2460" t="str">
            <v>32SUR05COM</v>
          </cell>
          <cell r="B2460" t="str">
            <v>SUR05COM</v>
          </cell>
          <cell r="C2460">
            <v>32</v>
          </cell>
          <cell r="D2460">
            <v>61.56</v>
          </cell>
          <cell r="E2460">
            <v>8503</v>
          </cell>
          <cell r="F2460">
            <v>7097</v>
          </cell>
          <cell r="G2460">
            <v>6486</v>
          </cell>
        </row>
        <row r="2461">
          <cell r="A2461" t="str">
            <v>33SUR05COM</v>
          </cell>
          <cell r="B2461" t="str">
            <v>SUR05COM</v>
          </cell>
          <cell r="C2461">
            <v>33</v>
          </cell>
          <cell r="D2461">
            <v>61.04</v>
          </cell>
          <cell r="E2461">
            <v>8546</v>
          </cell>
          <cell r="F2461">
            <v>7124</v>
          </cell>
          <cell r="G2461">
            <v>6502</v>
          </cell>
        </row>
        <row r="2462">
          <cell r="A2462" t="str">
            <v>34SUR05COM</v>
          </cell>
          <cell r="B2462" t="str">
            <v>SUR05COM</v>
          </cell>
          <cell r="C2462">
            <v>34</v>
          </cell>
          <cell r="D2462">
            <v>60.05</v>
          </cell>
          <cell r="E2462">
            <v>8594</v>
          </cell>
          <cell r="F2462">
            <v>7154</v>
          </cell>
          <cell r="G2462">
            <v>6528</v>
          </cell>
        </row>
        <row r="2463">
          <cell r="A2463" t="str">
            <v>35SUR05COM</v>
          </cell>
          <cell r="B2463" t="str">
            <v>SUR05COM</v>
          </cell>
          <cell r="C2463">
            <v>35</v>
          </cell>
          <cell r="D2463">
            <v>59.01</v>
          </cell>
          <cell r="E2463">
            <v>8647</v>
          </cell>
          <cell r="F2463">
            <v>7186</v>
          </cell>
          <cell r="G2463">
            <v>6557</v>
          </cell>
        </row>
        <row r="2464">
          <cell r="A2464" t="str">
            <v>36SUR05COM</v>
          </cell>
          <cell r="B2464" t="str">
            <v>SUR05COM</v>
          </cell>
          <cell r="C2464">
            <v>36</v>
          </cell>
          <cell r="D2464">
            <v>57.96</v>
          </cell>
          <cell r="E2464">
            <v>8706</v>
          </cell>
          <cell r="F2464">
            <v>7222</v>
          </cell>
          <cell r="G2464">
            <v>6589</v>
          </cell>
        </row>
        <row r="2465">
          <cell r="A2465" t="str">
            <v>37SUR05COM</v>
          </cell>
          <cell r="B2465" t="str">
            <v>SUR05COM</v>
          </cell>
          <cell r="C2465">
            <v>37</v>
          </cell>
          <cell r="D2465">
            <v>56.9</v>
          </cell>
          <cell r="E2465">
            <v>8772</v>
          </cell>
          <cell r="F2465">
            <v>7260</v>
          </cell>
          <cell r="G2465">
            <v>6623</v>
          </cell>
        </row>
        <row r="2466">
          <cell r="A2466" t="str">
            <v>38SUR05COM</v>
          </cell>
          <cell r="B2466" t="str">
            <v>SUR05COM</v>
          </cell>
          <cell r="C2466">
            <v>38</v>
          </cell>
          <cell r="D2466">
            <v>55.83</v>
          </cell>
          <cell r="E2466">
            <v>8845</v>
          </cell>
          <cell r="F2466">
            <v>7303</v>
          </cell>
          <cell r="G2466">
            <v>6660</v>
          </cell>
        </row>
        <row r="2467">
          <cell r="A2467" t="str">
            <v>39SUR05COM</v>
          </cell>
          <cell r="B2467" t="str">
            <v>SUR05COM</v>
          </cell>
          <cell r="C2467">
            <v>39</v>
          </cell>
          <cell r="D2467">
            <v>54.76</v>
          </cell>
          <cell r="E2467">
            <v>8927</v>
          </cell>
          <cell r="F2467">
            <v>7350</v>
          </cell>
          <cell r="G2467">
            <v>6698</v>
          </cell>
        </row>
        <row r="2468">
          <cell r="A2468" t="str">
            <v>40SUR05COM</v>
          </cell>
          <cell r="B2468" t="str">
            <v>SUR05COM</v>
          </cell>
          <cell r="C2468">
            <v>40</v>
          </cell>
          <cell r="D2468">
            <v>53.69</v>
          </cell>
          <cell r="E2468">
            <v>9018</v>
          </cell>
          <cell r="F2468">
            <v>7401</v>
          </cell>
          <cell r="G2468">
            <v>6738</v>
          </cell>
        </row>
        <row r="2469">
          <cell r="A2469" t="str">
            <v>41SUR05COM</v>
          </cell>
          <cell r="B2469" t="str">
            <v>SUR05COM</v>
          </cell>
          <cell r="C2469">
            <v>41</v>
          </cell>
          <cell r="D2469">
            <v>52.62</v>
          </cell>
          <cell r="E2469">
            <v>9120</v>
          </cell>
          <cell r="F2469">
            <v>7458</v>
          </cell>
          <cell r="G2469">
            <v>6780</v>
          </cell>
        </row>
        <row r="2470">
          <cell r="A2470" t="str">
            <v>42SUR05COM</v>
          </cell>
          <cell r="B2470" t="str">
            <v>SUR05COM</v>
          </cell>
          <cell r="C2470">
            <v>42</v>
          </cell>
          <cell r="D2470">
            <v>51.57</v>
          </cell>
          <cell r="E2470">
            <v>9234</v>
          </cell>
          <cell r="F2470">
            <v>7520</v>
          </cell>
          <cell r="G2470">
            <v>6823</v>
          </cell>
        </row>
        <row r="2471">
          <cell r="A2471" t="str">
            <v>43SUR05COM</v>
          </cell>
          <cell r="B2471" t="str">
            <v>SUR05COM</v>
          </cell>
          <cell r="C2471">
            <v>43</v>
          </cell>
          <cell r="D2471">
            <v>50.51</v>
          </cell>
          <cell r="E2471">
            <v>9362</v>
          </cell>
          <cell r="F2471">
            <v>7588</v>
          </cell>
          <cell r="G2471">
            <v>6867</v>
          </cell>
        </row>
        <row r="2472">
          <cell r="A2472" t="str">
            <v>44SUR05COM</v>
          </cell>
          <cell r="B2472" t="str">
            <v>SUR05COM</v>
          </cell>
          <cell r="C2472">
            <v>44</v>
          </cell>
          <cell r="D2472">
            <v>49.47</v>
          </cell>
          <cell r="E2472">
            <v>9505</v>
          </cell>
          <cell r="F2472">
            <v>7663</v>
          </cell>
          <cell r="G2472">
            <v>6912</v>
          </cell>
        </row>
        <row r="2473">
          <cell r="A2473" t="str">
            <v>45SUR05COM</v>
          </cell>
          <cell r="B2473" t="str">
            <v>SUR05COM</v>
          </cell>
          <cell r="C2473">
            <v>45</v>
          </cell>
          <cell r="D2473">
            <v>48.44</v>
          </cell>
          <cell r="E2473">
            <v>9666</v>
          </cell>
          <cell r="F2473">
            <v>7746</v>
          </cell>
          <cell r="G2473">
            <v>6957</v>
          </cell>
        </row>
        <row r="2474">
          <cell r="A2474" t="str">
            <v>5SUR06COM</v>
          </cell>
          <cell r="B2474" t="str">
            <v>SUR06COM</v>
          </cell>
          <cell r="C2474">
            <v>5</v>
          </cell>
          <cell r="D2474">
            <v>72.63</v>
          </cell>
          <cell r="E2474">
            <v>8011</v>
          </cell>
          <cell r="F2474">
            <v>6771</v>
          </cell>
          <cell r="G2474">
            <v>6226</v>
          </cell>
        </row>
        <row r="2475">
          <cell r="A2475" t="str">
            <v>6SUR06COM</v>
          </cell>
          <cell r="B2475" t="str">
            <v>SUR06COM</v>
          </cell>
          <cell r="C2475">
            <v>6</v>
          </cell>
          <cell r="D2475">
            <v>72.34</v>
          </cell>
          <cell r="E2475">
            <v>8020</v>
          </cell>
          <cell r="F2475">
            <v>6776</v>
          </cell>
          <cell r="G2475">
            <v>6230</v>
          </cell>
        </row>
        <row r="2476">
          <cell r="A2476" t="str">
            <v>7SUR06COM</v>
          </cell>
          <cell r="B2476" t="str">
            <v>SUR06COM</v>
          </cell>
          <cell r="C2476">
            <v>7</v>
          </cell>
          <cell r="D2476">
            <v>72.040000000000006</v>
          </cell>
          <cell r="E2476">
            <v>8030</v>
          </cell>
          <cell r="F2476">
            <v>6782</v>
          </cell>
          <cell r="G2476">
            <v>6234</v>
          </cell>
        </row>
        <row r="2477">
          <cell r="A2477" t="str">
            <v>8SUR06COM</v>
          </cell>
          <cell r="B2477" t="str">
            <v>SUR06COM</v>
          </cell>
          <cell r="C2477">
            <v>8</v>
          </cell>
          <cell r="D2477">
            <v>71.72</v>
          </cell>
          <cell r="E2477">
            <v>8041</v>
          </cell>
          <cell r="F2477">
            <v>6788</v>
          </cell>
          <cell r="G2477">
            <v>6238</v>
          </cell>
        </row>
        <row r="2478">
          <cell r="A2478" t="str">
            <v>9SUR06COM</v>
          </cell>
          <cell r="B2478" t="str">
            <v>SUR06COM</v>
          </cell>
          <cell r="C2478">
            <v>9</v>
          </cell>
          <cell r="D2478">
            <v>71.400000000000006</v>
          </cell>
          <cell r="E2478">
            <v>8053</v>
          </cell>
          <cell r="F2478">
            <v>6795</v>
          </cell>
          <cell r="G2478">
            <v>6243</v>
          </cell>
        </row>
        <row r="2479">
          <cell r="A2479" t="str">
            <v>10SUR06COM</v>
          </cell>
          <cell r="B2479" t="str">
            <v>SUR06COM</v>
          </cell>
          <cell r="C2479">
            <v>10</v>
          </cell>
          <cell r="D2479">
            <v>71.069999999999993</v>
          </cell>
          <cell r="E2479">
            <v>8065</v>
          </cell>
          <cell r="F2479">
            <v>6802</v>
          </cell>
          <cell r="G2479">
            <v>6248</v>
          </cell>
        </row>
        <row r="2480">
          <cell r="A2480" t="str">
            <v>11SUR06COM</v>
          </cell>
          <cell r="B2480" t="str">
            <v>SUR06COM</v>
          </cell>
          <cell r="C2480">
            <v>11</v>
          </cell>
          <cell r="D2480">
            <v>70.73</v>
          </cell>
          <cell r="E2480">
            <v>8077</v>
          </cell>
          <cell r="F2480">
            <v>6810</v>
          </cell>
          <cell r="G2480">
            <v>6254</v>
          </cell>
        </row>
        <row r="2481">
          <cell r="A2481" t="str">
            <v>12SUR06COM</v>
          </cell>
          <cell r="B2481" t="str">
            <v>SUR06COM</v>
          </cell>
          <cell r="C2481">
            <v>12</v>
          </cell>
          <cell r="D2481">
            <v>70.37</v>
          </cell>
          <cell r="E2481">
            <v>8090</v>
          </cell>
          <cell r="F2481">
            <v>6818</v>
          </cell>
          <cell r="G2481">
            <v>6260</v>
          </cell>
        </row>
        <row r="2482">
          <cell r="A2482" t="str">
            <v>13SUR06COM</v>
          </cell>
          <cell r="B2482" t="str">
            <v>SUR06COM</v>
          </cell>
          <cell r="C2482">
            <v>13</v>
          </cell>
          <cell r="D2482">
            <v>70.010000000000005</v>
          </cell>
          <cell r="E2482">
            <v>8103</v>
          </cell>
          <cell r="F2482">
            <v>6826</v>
          </cell>
          <cell r="G2482">
            <v>6267</v>
          </cell>
        </row>
        <row r="2483">
          <cell r="A2483" t="str">
            <v>14SUR06COM</v>
          </cell>
          <cell r="B2483" t="str">
            <v>SUR06COM</v>
          </cell>
          <cell r="C2483">
            <v>14</v>
          </cell>
          <cell r="D2483">
            <v>69.64</v>
          </cell>
          <cell r="E2483">
            <v>8117</v>
          </cell>
          <cell r="F2483">
            <v>6835</v>
          </cell>
          <cell r="G2483">
            <v>6274</v>
          </cell>
        </row>
        <row r="2484">
          <cell r="A2484" t="str">
            <v>15SUR06COM</v>
          </cell>
          <cell r="B2484" t="str">
            <v>SUR06COM</v>
          </cell>
          <cell r="C2484">
            <v>15</v>
          </cell>
          <cell r="D2484">
            <v>69.260000000000005</v>
          </cell>
          <cell r="E2484">
            <v>8131</v>
          </cell>
          <cell r="F2484">
            <v>6844</v>
          </cell>
          <cell r="G2484">
            <v>6282</v>
          </cell>
        </row>
        <row r="2485">
          <cell r="A2485" t="str">
            <v>16SUR06COM</v>
          </cell>
          <cell r="B2485" t="str">
            <v>SUR06COM</v>
          </cell>
          <cell r="C2485">
            <v>16</v>
          </cell>
          <cell r="D2485">
            <v>68.87</v>
          </cell>
          <cell r="E2485">
            <v>8145</v>
          </cell>
          <cell r="F2485">
            <v>6853</v>
          </cell>
          <cell r="G2485">
            <v>6290</v>
          </cell>
        </row>
        <row r="2486">
          <cell r="A2486" t="str">
            <v>17SUR06COM</v>
          </cell>
          <cell r="B2486" t="str">
            <v>SUR06COM</v>
          </cell>
          <cell r="C2486">
            <v>17</v>
          </cell>
          <cell r="D2486">
            <v>68.47</v>
          </cell>
          <cell r="E2486">
            <v>8159</v>
          </cell>
          <cell r="F2486">
            <v>6863</v>
          </cell>
          <cell r="G2486">
            <v>6298</v>
          </cell>
        </row>
        <row r="2487">
          <cell r="A2487" t="str">
            <v>18SUR06COM</v>
          </cell>
          <cell r="B2487" t="str">
            <v>SUR06COM</v>
          </cell>
          <cell r="C2487">
            <v>18</v>
          </cell>
          <cell r="D2487">
            <v>68.06</v>
          </cell>
          <cell r="E2487">
            <v>8174</v>
          </cell>
          <cell r="F2487">
            <v>6873</v>
          </cell>
          <cell r="G2487">
            <v>6307</v>
          </cell>
        </row>
        <row r="2488">
          <cell r="A2488" t="str">
            <v>19SUR06COM</v>
          </cell>
          <cell r="B2488" t="str">
            <v>SUR06COM</v>
          </cell>
          <cell r="C2488">
            <v>19</v>
          </cell>
          <cell r="D2488">
            <v>67.650000000000006</v>
          </cell>
          <cell r="E2488">
            <v>8189</v>
          </cell>
          <cell r="F2488">
            <v>6884</v>
          </cell>
          <cell r="G2488">
            <v>6317</v>
          </cell>
        </row>
        <row r="2489">
          <cell r="A2489" t="str">
            <v>20SUR06COM</v>
          </cell>
          <cell r="B2489" t="str">
            <v>SUR06COM</v>
          </cell>
          <cell r="C2489">
            <v>20</v>
          </cell>
          <cell r="D2489">
            <v>67.22</v>
          </cell>
          <cell r="E2489">
            <v>8205</v>
          </cell>
          <cell r="F2489">
            <v>6895</v>
          </cell>
          <cell r="G2489">
            <v>6327</v>
          </cell>
        </row>
        <row r="2490">
          <cell r="A2490" t="str">
            <v>21SUR06COM</v>
          </cell>
          <cell r="B2490" t="str">
            <v>SUR06COM</v>
          </cell>
          <cell r="C2490">
            <v>21</v>
          </cell>
          <cell r="D2490">
            <v>66.790000000000006</v>
          </cell>
          <cell r="E2490">
            <v>8221</v>
          </cell>
          <cell r="F2490">
            <v>6906</v>
          </cell>
          <cell r="G2490">
            <v>6337</v>
          </cell>
        </row>
        <row r="2491">
          <cell r="A2491" t="str">
            <v>22SUR06COM</v>
          </cell>
          <cell r="B2491" t="str">
            <v>SUR06COM</v>
          </cell>
          <cell r="C2491">
            <v>22</v>
          </cell>
          <cell r="D2491">
            <v>66.349999999999994</v>
          </cell>
          <cell r="E2491">
            <v>8238</v>
          </cell>
          <cell r="F2491">
            <v>6918</v>
          </cell>
          <cell r="G2491">
            <v>6348</v>
          </cell>
        </row>
        <row r="2492">
          <cell r="A2492" t="str">
            <v>23SUR06COM</v>
          </cell>
          <cell r="B2492" t="str">
            <v>SUR06COM</v>
          </cell>
          <cell r="C2492">
            <v>23</v>
          </cell>
          <cell r="D2492">
            <v>65.900000000000006</v>
          </cell>
          <cell r="E2492">
            <v>8256</v>
          </cell>
          <cell r="F2492">
            <v>6931</v>
          </cell>
          <cell r="G2492">
            <v>6359</v>
          </cell>
        </row>
        <row r="2493">
          <cell r="A2493" t="str">
            <v>24SUR06COM</v>
          </cell>
          <cell r="B2493" t="str">
            <v>SUR06COM</v>
          </cell>
          <cell r="C2493">
            <v>24</v>
          </cell>
          <cell r="D2493">
            <v>65.44</v>
          </cell>
          <cell r="E2493">
            <v>8276</v>
          </cell>
          <cell r="F2493">
            <v>6945</v>
          </cell>
          <cell r="G2493">
            <v>6371</v>
          </cell>
        </row>
        <row r="2494">
          <cell r="A2494" t="str">
            <v>25SUR06COM</v>
          </cell>
          <cell r="B2494" t="str">
            <v>SUR06COM</v>
          </cell>
          <cell r="C2494">
            <v>25</v>
          </cell>
          <cell r="D2494">
            <v>64.98</v>
          </cell>
          <cell r="E2494">
            <v>8296</v>
          </cell>
          <cell r="F2494">
            <v>6959</v>
          </cell>
          <cell r="G2494">
            <v>6384</v>
          </cell>
        </row>
        <row r="2495">
          <cell r="A2495" t="str">
            <v>26SUR06COM</v>
          </cell>
          <cell r="B2495" t="str">
            <v>SUR06COM</v>
          </cell>
          <cell r="C2495">
            <v>26</v>
          </cell>
          <cell r="D2495">
            <v>64.510000000000005</v>
          </cell>
          <cell r="E2495">
            <v>8319</v>
          </cell>
          <cell r="F2495">
            <v>6975</v>
          </cell>
          <cell r="G2495">
            <v>6397</v>
          </cell>
        </row>
        <row r="2496">
          <cell r="A2496" t="str">
            <v>27SUR06COM</v>
          </cell>
          <cell r="B2496" t="str">
            <v>SUR06COM</v>
          </cell>
          <cell r="C2496">
            <v>27</v>
          </cell>
          <cell r="D2496">
            <v>64.03</v>
          </cell>
          <cell r="E2496">
            <v>8343</v>
          </cell>
          <cell r="F2496">
            <v>6991</v>
          </cell>
          <cell r="G2496">
            <v>6410</v>
          </cell>
        </row>
        <row r="2497">
          <cell r="A2497" t="str">
            <v>28SUR06COM</v>
          </cell>
          <cell r="B2497" t="str">
            <v>SUR06COM</v>
          </cell>
          <cell r="C2497">
            <v>28</v>
          </cell>
          <cell r="D2497">
            <v>63.55</v>
          </cell>
          <cell r="E2497">
            <v>8369</v>
          </cell>
          <cell r="F2497">
            <v>7009</v>
          </cell>
          <cell r="G2497">
            <v>6424</v>
          </cell>
        </row>
        <row r="2498">
          <cell r="A2498" t="str">
            <v>29SUR06COM</v>
          </cell>
          <cell r="B2498" t="str">
            <v>SUR06COM</v>
          </cell>
          <cell r="C2498">
            <v>29</v>
          </cell>
          <cell r="D2498">
            <v>63.06</v>
          </cell>
          <cell r="E2498">
            <v>8398</v>
          </cell>
          <cell r="F2498">
            <v>7028</v>
          </cell>
          <cell r="G2498">
            <v>6439</v>
          </cell>
        </row>
        <row r="2499">
          <cell r="A2499" t="str">
            <v>30SUR06COM</v>
          </cell>
          <cell r="B2499" t="str">
            <v>SUR06COM</v>
          </cell>
          <cell r="C2499">
            <v>30</v>
          </cell>
          <cell r="D2499">
            <v>62.53</v>
          </cell>
          <cell r="E2499">
            <v>8430</v>
          </cell>
          <cell r="F2499">
            <v>7049</v>
          </cell>
          <cell r="G2499">
            <v>6454</v>
          </cell>
        </row>
        <row r="2500">
          <cell r="A2500" t="str">
            <v>31SUR06COM</v>
          </cell>
          <cell r="B2500" t="str">
            <v>SUR06COM</v>
          </cell>
          <cell r="C2500">
            <v>31</v>
          </cell>
          <cell r="D2500">
            <v>62.06</v>
          </cell>
          <cell r="E2500">
            <v>8465</v>
          </cell>
          <cell r="F2500">
            <v>7072</v>
          </cell>
          <cell r="G2500">
            <v>6469</v>
          </cell>
        </row>
        <row r="2501">
          <cell r="A2501" t="str">
            <v>32SUR06COM</v>
          </cell>
          <cell r="B2501" t="str">
            <v>SUR06COM</v>
          </cell>
          <cell r="C2501">
            <v>32</v>
          </cell>
          <cell r="D2501">
            <v>61.56</v>
          </cell>
          <cell r="E2501">
            <v>8503</v>
          </cell>
          <cell r="F2501">
            <v>7097</v>
          </cell>
          <cell r="G2501">
            <v>6486</v>
          </cell>
        </row>
        <row r="2502">
          <cell r="A2502" t="str">
            <v>33SUR06COM</v>
          </cell>
          <cell r="B2502" t="str">
            <v>SUR06COM</v>
          </cell>
          <cell r="C2502">
            <v>33</v>
          </cell>
          <cell r="D2502">
            <v>61.04</v>
          </cell>
          <cell r="E2502">
            <v>8546</v>
          </cell>
          <cell r="F2502">
            <v>7124</v>
          </cell>
          <cell r="G2502">
            <v>6502</v>
          </cell>
        </row>
        <row r="2503">
          <cell r="A2503" t="str">
            <v>34SUR06COM</v>
          </cell>
          <cell r="B2503" t="str">
            <v>SUR06COM</v>
          </cell>
          <cell r="C2503">
            <v>34</v>
          </cell>
          <cell r="D2503">
            <v>60.05</v>
          </cell>
          <cell r="E2503">
            <v>8594</v>
          </cell>
          <cell r="F2503">
            <v>7154</v>
          </cell>
          <cell r="G2503">
            <v>6528</v>
          </cell>
        </row>
        <row r="2504">
          <cell r="A2504" t="str">
            <v>35SUR06COM</v>
          </cell>
          <cell r="B2504" t="str">
            <v>SUR06COM</v>
          </cell>
          <cell r="C2504">
            <v>35</v>
          </cell>
          <cell r="D2504">
            <v>59.01</v>
          </cell>
          <cell r="E2504">
            <v>8647</v>
          </cell>
          <cell r="F2504">
            <v>7186</v>
          </cell>
          <cell r="G2504">
            <v>6557</v>
          </cell>
        </row>
        <row r="2505">
          <cell r="A2505" t="str">
            <v>36SUR06COM</v>
          </cell>
          <cell r="B2505" t="str">
            <v>SUR06COM</v>
          </cell>
          <cell r="C2505">
            <v>36</v>
          </cell>
          <cell r="D2505">
            <v>57.96</v>
          </cell>
          <cell r="E2505">
            <v>8706</v>
          </cell>
          <cell r="F2505">
            <v>7222</v>
          </cell>
          <cell r="G2505">
            <v>6589</v>
          </cell>
        </row>
        <row r="2506">
          <cell r="A2506" t="str">
            <v>37SUR06COM</v>
          </cell>
          <cell r="B2506" t="str">
            <v>SUR06COM</v>
          </cell>
          <cell r="C2506">
            <v>37</v>
          </cell>
          <cell r="D2506">
            <v>56.9</v>
          </cell>
          <cell r="E2506">
            <v>8772</v>
          </cell>
          <cell r="F2506">
            <v>7260</v>
          </cell>
          <cell r="G2506">
            <v>6623</v>
          </cell>
        </row>
        <row r="2507">
          <cell r="A2507" t="str">
            <v>38SUR06COM</v>
          </cell>
          <cell r="B2507" t="str">
            <v>SUR06COM</v>
          </cell>
          <cell r="C2507">
            <v>38</v>
          </cell>
          <cell r="D2507">
            <v>55.83</v>
          </cell>
          <cell r="E2507">
            <v>8845</v>
          </cell>
          <cell r="F2507">
            <v>7303</v>
          </cell>
          <cell r="G2507">
            <v>6660</v>
          </cell>
        </row>
        <row r="2508">
          <cell r="A2508" t="str">
            <v>39SUR06COM</v>
          </cell>
          <cell r="B2508" t="str">
            <v>SUR06COM</v>
          </cell>
          <cell r="C2508">
            <v>39</v>
          </cell>
          <cell r="D2508">
            <v>54.76</v>
          </cell>
          <cell r="E2508">
            <v>8927</v>
          </cell>
          <cell r="F2508">
            <v>7350</v>
          </cell>
          <cell r="G2508">
            <v>6698</v>
          </cell>
        </row>
        <row r="2509">
          <cell r="A2509" t="str">
            <v>40SUR06COM</v>
          </cell>
          <cell r="B2509" t="str">
            <v>SUR06COM</v>
          </cell>
          <cell r="C2509">
            <v>40</v>
          </cell>
          <cell r="D2509">
            <v>53.69</v>
          </cell>
          <cell r="E2509">
            <v>9018</v>
          </cell>
          <cell r="F2509">
            <v>7401</v>
          </cell>
          <cell r="G2509">
            <v>6738</v>
          </cell>
        </row>
        <row r="2510">
          <cell r="A2510" t="str">
            <v>41SUR06COM</v>
          </cell>
          <cell r="B2510" t="str">
            <v>SUR06COM</v>
          </cell>
          <cell r="C2510">
            <v>41</v>
          </cell>
          <cell r="D2510">
            <v>52.62</v>
          </cell>
          <cell r="E2510">
            <v>9120</v>
          </cell>
          <cell r="F2510">
            <v>7458</v>
          </cell>
          <cell r="G2510">
            <v>6780</v>
          </cell>
        </row>
        <row r="2511">
          <cell r="A2511" t="str">
            <v>42SUR06COM</v>
          </cell>
          <cell r="B2511" t="str">
            <v>SUR06COM</v>
          </cell>
          <cell r="C2511">
            <v>42</v>
          </cell>
          <cell r="D2511">
            <v>51.57</v>
          </cell>
          <cell r="E2511">
            <v>9234</v>
          </cell>
          <cell r="F2511">
            <v>7520</v>
          </cell>
          <cell r="G2511">
            <v>6823</v>
          </cell>
        </row>
        <row r="2512">
          <cell r="A2512" t="str">
            <v>43SUR06COM</v>
          </cell>
          <cell r="B2512" t="str">
            <v>SUR06COM</v>
          </cell>
          <cell r="C2512">
            <v>43</v>
          </cell>
          <cell r="D2512">
            <v>50.51</v>
          </cell>
          <cell r="E2512">
            <v>9362</v>
          </cell>
          <cell r="F2512">
            <v>7588</v>
          </cell>
          <cell r="G2512">
            <v>6867</v>
          </cell>
        </row>
        <row r="2513">
          <cell r="A2513" t="str">
            <v>44SUR06COM</v>
          </cell>
          <cell r="B2513" t="str">
            <v>SUR06COM</v>
          </cell>
          <cell r="C2513">
            <v>44</v>
          </cell>
          <cell r="D2513">
            <v>49.47</v>
          </cell>
          <cell r="E2513">
            <v>9505</v>
          </cell>
          <cell r="F2513">
            <v>7663</v>
          </cell>
          <cell r="G2513">
            <v>6912</v>
          </cell>
        </row>
        <row r="2514">
          <cell r="A2514" t="str">
            <v>45SUR06COM</v>
          </cell>
          <cell r="B2514" t="str">
            <v>SUR06COM</v>
          </cell>
          <cell r="C2514">
            <v>45</v>
          </cell>
          <cell r="D2514">
            <v>48.44</v>
          </cell>
          <cell r="E2514">
            <v>9666</v>
          </cell>
          <cell r="F2514">
            <v>7746</v>
          </cell>
          <cell r="G2514">
            <v>6957</v>
          </cell>
        </row>
        <row r="2515">
          <cell r="A2515" t="str">
            <v>5SUR07COM</v>
          </cell>
          <cell r="B2515" t="str">
            <v>SUR07COM</v>
          </cell>
          <cell r="C2515">
            <v>5</v>
          </cell>
          <cell r="D2515">
            <v>72.63</v>
          </cell>
          <cell r="E2515">
            <v>8011</v>
          </cell>
          <cell r="F2515">
            <v>6771</v>
          </cell>
          <cell r="G2515">
            <v>6226</v>
          </cell>
        </row>
        <row r="2516">
          <cell r="A2516" t="str">
            <v>6SUR07COM</v>
          </cell>
          <cell r="B2516" t="str">
            <v>SUR07COM</v>
          </cell>
          <cell r="C2516">
            <v>6</v>
          </cell>
          <cell r="D2516">
            <v>72.34</v>
          </cell>
          <cell r="E2516">
            <v>8020</v>
          </cell>
          <cell r="F2516">
            <v>6776</v>
          </cell>
          <cell r="G2516">
            <v>6230</v>
          </cell>
        </row>
        <row r="2517">
          <cell r="A2517" t="str">
            <v>7SUR07COM</v>
          </cell>
          <cell r="B2517" t="str">
            <v>SUR07COM</v>
          </cell>
          <cell r="C2517">
            <v>7</v>
          </cell>
          <cell r="D2517">
            <v>72.040000000000006</v>
          </cell>
          <cell r="E2517">
            <v>8030</v>
          </cell>
          <cell r="F2517">
            <v>6782</v>
          </cell>
          <cell r="G2517">
            <v>6234</v>
          </cell>
        </row>
        <row r="2518">
          <cell r="A2518" t="str">
            <v>8SUR07COM</v>
          </cell>
          <cell r="B2518" t="str">
            <v>SUR07COM</v>
          </cell>
          <cell r="C2518">
            <v>8</v>
          </cell>
          <cell r="D2518">
            <v>71.72</v>
          </cell>
          <cell r="E2518">
            <v>8041</v>
          </cell>
          <cell r="F2518">
            <v>6788</v>
          </cell>
          <cell r="G2518">
            <v>6238</v>
          </cell>
        </row>
        <row r="2519">
          <cell r="A2519" t="str">
            <v>9SUR07COM</v>
          </cell>
          <cell r="B2519" t="str">
            <v>SUR07COM</v>
          </cell>
          <cell r="C2519">
            <v>9</v>
          </cell>
          <cell r="D2519">
            <v>71.400000000000006</v>
          </cell>
          <cell r="E2519">
            <v>8053</v>
          </cell>
          <cell r="F2519">
            <v>6795</v>
          </cell>
          <cell r="G2519">
            <v>6243</v>
          </cell>
        </row>
        <row r="2520">
          <cell r="A2520" t="str">
            <v>10SUR07COM</v>
          </cell>
          <cell r="B2520" t="str">
            <v>SUR07COM</v>
          </cell>
          <cell r="C2520">
            <v>10</v>
          </cell>
          <cell r="D2520">
            <v>71.069999999999993</v>
          </cell>
          <cell r="E2520">
            <v>8065</v>
          </cell>
          <cell r="F2520">
            <v>6802</v>
          </cell>
          <cell r="G2520">
            <v>6248</v>
          </cell>
        </row>
        <row r="2521">
          <cell r="A2521" t="str">
            <v>11SUR07COM</v>
          </cell>
          <cell r="B2521" t="str">
            <v>SUR07COM</v>
          </cell>
          <cell r="C2521">
            <v>11</v>
          </cell>
          <cell r="D2521">
            <v>70.73</v>
          </cell>
          <cell r="E2521">
            <v>8077</v>
          </cell>
          <cell r="F2521">
            <v>6810</v>
          </cell>
          <cell r="G2521">
            <v>6254</v>
          </cell>
        </row>
        <row r="2522">
          <cell r="A2522" t="str">
            <v>12SUR07COM</v>
          </cell>
          <cell r="B2522" t="str">
            <v>SUR07COM</v>
          </cell>
          <cell r="C2522">
            <v>12</v>
          </cell>
          <cell r="D2522">
            <v>70.37</v>
          </cell>
          <cell r="E2522">
            <v>8090</v>
          </cell>
          <cell r="F2522">
            <v>6818</v>
          </cell>
          <cell r="G2522">
            <v>6260</v>
          </cell>
        </row>
        <row r="2523">
          <cell r="A2523" t="str">
            <v>13SUR07COM</v>
          </cell>
          <cell r="B2523" t="str">
            <v>SUR07COM</v>
          </cell>
          <cell r="C2523">
            <v>13</v>
          </cell>
          <cell r="D2523">
            <v>70.010000000000005</v>
          </cell>
          <cell r="E2523">
            <v>8103</v>
          </cell>
          <cell r="F2523">
            <v>6826</v>
          </cell>
          <cell r="G2523">
            <v>6267</v>
          </cell>
        </row>
        <row r="2524">
          <cell r="A2524" t="str">
            <v>14SUR07COM</v>
          </cell>
          <cell r="B2524" t="str">
            <v>SUR07COM</v>
          </cell>
          <cell r="C2524">
            <v>14</v>
          </cell>
          <cell r="D2524">
            <v>69.64</v>
          </cell>
          <cell r="E2524">
            <v>8117</v>
          </cell>
          <cell r="F2524">
            <v>6835</v>
          </cell>
          <cell r="G2524">
            <v>6274</v>
          </cell>
        </row>
        <row r="2525">
          <cell r="A2525" t="str">
            <v>15SUR07COM</v>
          </cell>
          <cell r="B2525" t="str">
            <v>SUR07COM</v>
          </cell>
          <cell r="C2525">
            <v>15</v>
          </cell>
          <cell r="D2525">
            <v>69.260000000000005</v>
          </cell>
          <cell r="E2525">
            <v>8131</v>
          </cell>
          <cell r="F2525">
            <v>6844</v>
          </cell>
          <cell r="G2525">
            <v>6282</v>
          </cell>
        </row>
        <row r="2526">
          <cell r="A2526" t="str">
            <v>16SUR07COM</v>
          </cell>
          <cell r="B2526" t="str">
            <v>SUR07COM</v>
          </cell>
          <cell r="C2526">
            <v>16</v>
          </cell>
          <cell r="D2526">
            <v>68.87</v>
          </cell>
          <cell r="E2526">
            <v>8145</v>
          </cell>
          <cell r="F2526">
            <v>6853</v>
          </cell>
          <cell r="G2526">
            <v>6290</v>
          </cell>
        </row>
        <row r="2527">
          <cell r="A2527" t="str">
            <v>17SUR07COM</v>
          </cell>
          <cell r="B2527" t="str">
            <v>SUR07COM</v>
          </cell>
          <cell r="C2527">
            <v>17</v>
          </cell>
          <cell r="D2527">
            <v>68.47</v>
          </cell>
          <cell r="E2527">
            <v>8159</v>
          </cell>
          <cell r="F2527">
            <v>6863</v>
          </cell>
          <cell r="G2527">
            <v>6298</v>
          </cell>
        </row>
        <row r="2528">
          <cell r="A2528" t="str">
            <v>18SUR07COM</v>
          </cell>
          <cell r="B2528" t="str">
            <v>SUR07COM</v>
          </cell>
          <cell r="C2528">
            <v>18</v>
          </cell>
          <cell r="D2528">
            <v>68.06</v>
          </cell>
          <cell r="E2528">
            <v>8174</v>
          </cell>
          <cell r="F2528">
            <v>6873</v>
          </cell>
          <cell r="G2528">
            <v>6307</v>
          </cell>
        </row>
        <row r="2529">
          <cell r="A2529" t="str">
            <v>19SUR07COM</v>
          </cell>
          <cell r="B2529" t="str">
            <v>SUR07COM</v>
          </cell>
          <cell r="C2529">
            <v>19</v>
          </cell>
          <cell r="D2529">
            <v>67.650000000000006</v>
          </cell>
          <cell r="E2529">
            <v>8189</v>
          </cell>
          <cell r="F2529">
            <v>6884</v>
          </cell>
          <cell r="G2529">
            <v>6317</v>
          </cell>
        </row>
        <row r="2530">
          <cell r="A2530" t="str">
            <v>20SUR07COM</v>
          </cell>
          <cell r="B2530" t="str">
            <v>SUR07COM</v>
          </cell>
          <cell r="C2530">
            <v>20</v>
          </cell>
          <cell r="D2530">
            <v>67.22</v>
          </cell>
          <cell r="E2530">
            <v>8205</v>
          </cell>
          <cell r="F2530">
            <v>6895</v>
          </cell>
          <cell r="G2530">
            <v>6327</v>
          </cell>
        </row>
        <row r="2531">
          <cell r="A2531" t="str">
            <v>21SUR07COM</v>
          </cell>
          <cell r="B2531" t="str">
            <v>SUR07COM</v>
          </cell>
          <cell r="C2531">
            <v>21</v>
          </cell>
          <cell r="D2531">
            <v>66.790000000000006</v>
          </cell>
          <cell r="E2531">
            <v>8221</v>
          </cell>
          <cell r="F2531">
            <v>6906</v>
          </cell>
          <cell r="G2531">
            <v>6337</v>
          </cell>
        </row>
        <row r="2532">
          <cell r="A2532" t="str">
            <v>22SUR07COM</v>
          </cell>
          <cell r="B2532" t="str">
            <v>SUR07COM</v>
          </cell>
          <cell r="C2532">
            <v>22</v>
          </cell>
          <cell r="D2532">
            <v>66.349999999999994</v>
          </cell>
          <cell r="E2532">
            <v>8238</v>
          </cell>
          <cell r="F2532">
            <v>6918</v>
          </cell>
          <cell r="G2532">
            <v>6348</v>
          </cell>
        </row>
        <row r="2533">
          <cell r="A2533" t="str">
            <v>23SUR07COM</v>
          </cell>
          <cell r="B2533" t="str">
            <v>SUR07COM</v>
          </cell>
          <cell r="C2533">
            <v>23</v>
          </cell>
          <cell r="D2533">
            <v>65.900000000000006</v>
          </cell>
          <cell r="E2533">
            <v>8256</v>
          </cell>
          <cell r="F2533">
            <v>6931</v>
          </cell>
          <cell r="G2533">
            <v>6359</v>
          </cell>
        </row>
        <row r="2534">
          <cell r="A2534" t="str">
            <v>24SUR07COM</v>
          </cell>
          <cell r="B2534" t="str">
            <v>SUR07COM</v>
          </cell>
          <cell r="C2534">
            <v>24</v>
          </cell>
          <cell r="D2534">
            <v>65.44</v>
          </cell>
          <cell r="E2534">
            <v>8276</v>
          </cell>
          <cell r="F2534">
            <v>6945</v>
          </cell>
          <cell r="G2534">
            <v>6371</v>
          </cell>
        </row>
        <row r="2535">
          <cell r="A2535" t="str">
            <v>25SUR07COM</v>
          </cell>
          <cell r="B2535" t="str">
            <v>SUR07COM</v>
          </cell>
          <cell r="C2535">
            <v>25</v>
          </cell>
          <cell r="D2535">
            <v>64.98</v>
          </cell>
          <cell r="E2535">
            <v>8296</v>
          </cell>
          <cell r="F2535">
            <v>6959</v>
          </cell>
          <cell r="G2535">
            <v>6384</v>
          </cell>
        </row>
        <row r="2536">
          <cell r="A2536" t="str">
            <v>26SUR07COM</v>
          </cell>
          <cell r="B2536" t="str">
            <v>SUR07COM</v>
          </cell>
          <cell r="C2536">
            <v>26</v>
          </cell>
          <cell r="D2536">
            <v>64.510000000000005</v>
          </cell>
          <cell r="E2536">
            <v>8319</v>
          </cell>
          <cell r="F2536">
            <v>6975</v>
          </cell>
          <cell r="G2536">
            <v>6397</v>
          </cell>
        </row>
        <row r="2537">
          <cell r="A2537" t="str">
            <v>27SUR07COM</v>
          </cell>
          <cell r="B2537" t="str">
            <v>SUR07COM</v>
          </cell>
          <cell r="C2537">
            <v>27</v>
          </cell>
          <cell r="D2537">
            <v>64.03</v>
          </cell>
          <cell r="E2537">
            <v>8343</v>
          </cell>
          <cell r="F2537">
            <v>6991</v>
          </cell>
          <cell r="G2537">
            <v>6410</v>
          </cell>
        </row>
        <row r="2538">
          <cell r="A2538" t="str">
            <v>28SUR07COM</v>
          </cell>
          <cell r="B2538" t="str">
            <v>SUR07COM</v>
          </cell>
          <cell r="C2538">
            <v>28</v>
          </cell>
          <cell r="D2538">
            <v>63.55</v>
          </cell>
          <cell r="E2538">
            <v>8369</v>
          </cell>
          <cell r="F2538">
            <v>7009</v>
          </cell>
          <cell r="G2538">
            <v>6424</v>
          </cell>
        </row>
        <row r="2539">
          <cell r="A2539" t="str">
            <v>29SUR07COM</v>
          </cell>
          <cell r="B2539" t="str">
            <v>SUR07COM</v>
          </cell>
          <cell r="C2539">
            <v>29</v>
          </cell>
          <cell r="D2539">
            <v>63.06</v>
          </cell>
          <cell r="E2539">
            <v>8398</v>
          </cell>
          <cell r="F2539">
            <v>7028</v>
          </cell>
          <cell r="G2539">
            <v>6439</v>
          </cell>
        </row>
        <row r="2540">
          <cell r="A2540" t="str">
            <v>30SUR07COM</v>
          </cell>
          <cell r="B2540" t="str">
            <v>SUR07COM</v>
          </cell>
          <cell r="C2540">
            <v>30</v>
          </cell>
          <cell r="D2540">
            <v>62.53</v>
          </cell>
          <cell r="E2540">
            <v>8430</v>
          </cell>
          <cell r="F2540">
            <v>7049</v>
          </cell>
          <cell r="G2540">
            <v>6454</v>
          </cell>
        </row>
        <row r="2541">
          <cell r="A2541" t="str">
            <v>31SUR07COM</v>
          </cell>
          <cell r="B2541" t="str">
            <v>SUR07COM</v>
          </cell>
          <cell r="C2541">
            <v>31</v>
          </cell>
          <cell r="D2541">
            <v>62.06</v>
          </cell>
          <cell r="E2541">
            <v>8465</v>
          </cell>
          <cell r="F2541">
            <v>7072</v>
          </cell>
          <cell r="G2541">
            <v>6469</v>
          </cell>
        </row>
        <row r="2542">
          <cell r="A2542" t="str">
            <v>32SUR07COM</v>
          </cell>
          <cell r="B2542" t="str">
            <v>SUR07COM</v>
          </cell>
          <cell r="C2542">
            <v>32</v>
          </cell>
          <cell r="D2542">
            <v>61.56</v>
          </cell>
          <cell r="E2542">
            <v>8503</v>
          </cell>
          <cell r="F2542">
            <v>7097</v>
          </cell>
          <cell r="G2542">
            <v>6486</v>
          </cell>
        </row>
        <row r="2543">
          <cell r="A2543" t="str">
            <v>33SUR07COM</v>
          </cell>
          <cell r="B2543" t="str">
            <v>SUR07COM</v>
          </cell>
          <cell r="C2543">
            <v>33</v>
          </cell>
          <cell r="D2543">
            <v>61.04</v>
          </cell>
          <cell r="E2543">
            <v>8546</v>
          </cell>
          <cell r="F2543">
            <v>7124</v>
          </cell>
          <cell r="G2543">
            <v>6502</v>
          </cell>
        </row>
        <row r="2544">
          <cell r="A2544" t="str">
            <v>34SUR07COM</v>
          </cell>
          <cell r="B2544" t="str">
            <v>SUR07COM</v>
          </cell>
          <cell r="C2544">
            <v>34</v>
          </cell>
          <cell r="D2544">
            <v>60.05</v>
          </cell>
          <cell r="E2544">
            <v>8594</v>
          </cell>
          <cell r="F2544">
            <v>7154</v>
          </cell>
          <cell r="G2544">
            <v>6528</v>
          </cell>
        </row>
        <row r="2545">
          <cell r="A2545" t="str">
            <v>35SUR07COM</v>
          </cell>
          <cell r="B2545" t="str">
            <v>SUR07COM</v>
          </cell>
          <cell r="C2545">
            <v>35</v>
          </cell>
          <cell r="D2545">
            <v>59.01</v>
          </cell>
          <cell r="E2545">
            <v>8647</v>
          </cell>
          <cell r="F2545">
            <v>7186</v>
          </cell>
          <cell r="G2545">
            <v>6557</v>
          </cell>
        </row>
        <row r="2546">
          <cell r="A2546" t="str">
            <v>36SUR07COM</v>
          </cell>
          <cell r="B2546" t="str">
            <v>SUR07COM</v>
          </cell>
          <cell r="C2546">
            <v>36</v>
          </cell>
          <cell r="D2546">
            <v>57.96</v>
          </cell>
          <cell r="E2546">
            <v>8706</v>
          </cell>
          <cell r="F2546">
            <v>7222</v>
          </cell>
          <cell r="G2546">
            <v>6589</v>
          </cell>
        </row>
        <row r="2547">
          <cell r="A2547" t="str">
            <v>37SUR07COM</v>
          </cell>
          <cell r="B2547" t="str">
            <v>SUR07COM</v>
          </cell>
          <cell r="C2547">
            <v>37</v>
          </cell>
          <cell r="D2547">
            <v>56.9</v>
          </cell>
          <cell r="E2547">
            <v>8772</v>
          </cell>
          <cell r="F2547">
            <v>7260</v>
          </cell>
          <cell r="G2547">
            <v>6623</v>
          </cell>
        </row>
        <row r="2548">
          <cell r="A2548" t="str">
            <v>38SUR07COM</v>
          </cell>
          <cell r="B2548" t="str">
            <v>SUR07COM</v>
          </cell>
          <cell r="C2548">
            <v>38</v>
          </cell>
          <cell r="D2548">
            <v>55.83</v>
          </cell>
          <cell r="E2548">
            <v>8845</v>
          </cell>
          <cell r="F2548">
            <v>7303</v>
          </cell>
          <cell r="G2548">
            <v>6660</v>
          </cell>
        </row>
        <row r="2549">
          <cell r="A2549" t="str">
            <v>39SUR07COM</v>
          </cell>
          <cell r="B2549" t="str">
            <v>SUR07COM</v>
          </cell>
          <cell r="C2549">
            <v>39</v>
          </cell>
          <cell r="D2549">
            <v>54.76</v>
          </cell>
          <cell r="E2549">
            <v>8927</v>
          </cell>
          <cell r="F2549">
            <v>7350</v>
          </cell>
          <cell r="G2549">
            <v>6698</v>
          </cell>
        </row>
        <row r="2550">
          <cell r="A2550" t="str">
            <v>40SUR07COM</v>
          </cell>
          <cell r="B2550" t="str">
            <v>SUR07COM</v>
          </cell>
          <cell r="C2550">
            <v>40</v>
          </cell>
          <cell r="D2550">
            <v>53.69</v>
          </cell>
          <cell r="E2550">
            <v>9018</v>
          </cell>
          <cell r="F2550">
            <v>7401</v>
          </cell>
          <cell r="G2550">
            <v>6738</v>
          </cell>
        </row>
        <row r="2551">
          <cell r="A2551" t="str">
            <v>41SUR07COM</v>
          </cell>
          <cell r="B2551" t="str">
            <v>SUR07COM</v>
          </cell>
          <cell r="C2551">
            <v>41</v>
          </cell>
          <cell r="D2551">
            <v>52.62</v>
          </cell>
          <cell r="E2551">
            <v>9120</v>
          </cell>
          <cell r="F2551">
            <v>7458</v>
          </cell>
          <cell r="G2551">
            <v>6780</v>
          </cell>
        </row>
        <row r="2552">
          <cell r="A2552" t="str">
            <v>42SUR07COM</v>
          </cell>
          <cell r="B2552" t="str">
            <v>SUR07COM</v>
          </cell>
          <cell r="C2552">
            <v>42</v>
          </cell>
          <cell r="D2552">
            <v>51.57</v>
          </cell>
          <cell r="E2552">
            <v>9234</v>
          </cell>
          <cell r="F2552">
            <v>7520</v>
          </cell>
          <cell r="G2552">
            <v>6823</v>
          </cell>
        </row>
        <row r="2553">
          <cell r="A2553" t="str">
            <v>43SUR07COM</v>
          </cell>
          <cell r="B2553" t="str">
            <v>SUR07COM</v>
          </cell>
          <cell r="C2553">
            <v>43</v>
          </cell>
          <cell r="D2553">
            <v>50.51</v>
          </cell>
          <cell r="E2553">
            <v>9362</v>
          </cell>
          <cell r="F2553">
            <v>7588</v>
          </cell>
          <cell r="G2553">
            <v>6867</v>
          </cell>
        </row>
        <row r="2554">
          <cell r="A2554" t="str">
            <v>44SUR07COM</v>
          </cell>
          <cell r="B2554" t="str">
            <v>SUR07COM</v>
          </cell>
          <cell r="C2554">
            <v>44</v>
          </cell>
          <cell r="D2554">
            <v>49.47</v>
          </cell>
          <cell r="E2554">
            <v>9505</v>
          </cell>
          <cell r="F2554">
            <v>7663</v>
          </cell>
          <cell r="G2554">
            <v>6912</v>
          </cell>
        </row>
        <row r="2555">
          <cell r="A2555" t="str">
            <v>45SUR07COM</v>
          </cell>
          <cell r="B2555" t="str">
            <v>SUR07COM</v>
          </cell>
          <cell r="C2555">
            <v>45</v>
          </cell>
          <cell r="D2555">
            <v>48.44</v>
          </cell>
          <cell r="E2555">
            <v>9666</v>
          </cell>
          <cell r="F2555">
            <v>7746</v>
          </cell>
          <cell r="G2555">
            <v>6957</v>
          </cell>
        </row>
        <row r="2556">
          <cell r="A2556" t="str">
            <v>5SUR08COM</v>
          </cell>
          <cell r="B2556" t="str">
            <v>SUR08COM</v>
          </cell>
          <cell r="C2556">
            <v>5</v>
          </cell>
          <cell r="D2556">
            <v>72.63</v>
          </cell>
          <cell r="E2556">
            <v>8011</v>
          </cell>
          <cell r="F2556">
            <v>6771</v>
          </cell>
          <cell r="G2556">
            <v>6226</v>
          </cell>
        </row>
        <row r="2557">
          <cell r="A2557" t="str">
            <v>6SUR08COM</v>
          </cell>
          <cell r="B2557" t="str">
            <v>SUR08COM</v>
          </cell>
          <cell r="C2557">
            <v>6</v>
          </cell>
          <cell r="D2557">
            <v>72.34</v>
          </cell>
          <cell r="E2557">
            <v>8020</v>
          </cell>
          <cell r="F2557">
            <v>6776</v>
          </cell>
          <cell r="G2557">
            <v>6230</v>
          </cell>
        </row>
        <row r="2558">
          <cell r="A2558" t="str">
            <v>7SUR08COM</v>
          </cell>
          <cell r="B2558" t="str">
            <v>SUR08COM</v>
          </cell>
          <cell r="C2558">
            <v>7</v>
          </cell>
          <cell r="D2558">
            <v>72.040000000000006</v>
          </cell>
          <cell r="E2558">
            <v>8030</v>
          </cell>
          <cell r="F2558">
            <v>6782</v>
          </cell>
          <cell r="G2558">
            <v>6234</v>
          </cell>
        </row>
        <row r="2559">
          <cell r="A2559" t="str">
            <v>8SUR08COM</v>
          </cell>
          <cell r="B2559" t="str">
            <v>SUR08COM</v>
          </cell>
          <cell r="C2559">
            <v>8</v>
          </cell>
          <cell r="D2559">
            <v>71.72</v>
          </cell>
          <cell r="E2559">
            <v>8041</v>
          </cell>
          <cell r="F2559">
            <v>6788</v>
          </cell>
          <cell r="G2559">
            <v>6238</v>
          </cell>
        </row>
        <row r="2560">
          <cell r="A2560" t="str">
            <v>9SUR08COM</v>
          </cell>
          <cell r="B2560" t="str">
            <v>SUR08COM</v>
          </cell>
          <cell r="C2560">
            <v>9</v>
          </cell>
          <cell r="D2560">
            <v>71.400000000000006</v>
          </cell>
          <cell r="E2560">
            <v>8053</v>
          </cell>
          <cell r="F2560">
            <v>6795</v>
          </cell>
          <cell r="G2560">
            <v>6243</v>
          </cell>
        </row>
        <row r="2561">
          <cell r="A2561" t="str">
            <v>10SUR08COM</v>
          </cell>
          <cell r="B2561" t="str">
            <v>SUR08COM</v>
          </cell>
          <cell r="C2561">
            <v>10</v>
          </cell>
          <cell r="D2561">
            <v>71.069999999999993</v>
          </cell>
          <cell r="E2561">
            <v>8065</v>
          </cell>
          <cell r="F2561">
            <v>6802</v>
          </cell>
          <cell r="G2561">
            <v>6248</v>
          </cell>
        </row>
        <row r="2562">
          <cell r="A2562" t="str">
            <v>11SUR08COM</v>
          </cell>
          <cell r="B2562" t="str">
            <v>SUR08COM</v>
          </cell>
          <cell r="C2562">
            <v>11</v>
          </cell>
          <cell r="D2562">
            <v>70.73</v>
          </cell>
          <cell r="E2562">
            <v>8077</v>
          </cell>
          <cell r="F2562">
            <v>6810</v>
          </cell>
          <cell r="G2562">
            <v>6254</v>
          </cell>
        </row>
        <row r="2563">
          <cell r="A2563" t="str">
            <v>12SUR08COM</v>
          </cell>
          <cell r="B2563" t="str">
            <v>SUR08COM</v>
          </cell>
          <cell r="C2563">
            <v>12</v>
          </cell>
          <cell r="D2563">
            <v>70.37</v>
          </cell>
          <cell r="E2563">
            <v>8090</v>
          </cell>
          <cell r="F2563">
            <v>6818</v>
          </cell>
          <cell r="G2563">
            <v>6260</v>
          </cell>
        </row>
        <row r="2564">
          <cell r="A2564" t="str">
            <v>13SUR08COM</v>
          </cell>
          <cell r="B2564" t="str">
            <v>SUR08COM</v>
          </cell>
          <cell r="C2564">
            <v>13</v>
          </cell>
          <cell r="D2564">
            <v>70.010000000000005</v>
          </cell>
          <cell r="E2564">
            <v>8103</v>
          </cell>
          <cell r="F2564">
            <v>6826</v>
          </cell>
          <cell r="G2564">
            <v>6267</v>
          </cell>
        </row>
        <row r="2565">
          <cell r="A2565" t="str">
            <v>14SUR08COM</v>
          </cell>
          <cell r="B2565" t="str">
            <v>SUR08COM</v>
          </cell>
          <cell r="C2565">
            <v>14</v>
          </cell>
          <cell r="D2565">
            <v>69.64</v>
          </cell>
          <cell r="E2565">
            <v>8117</v>
          </cell>
          <cell r="F2565">
            <v>6835</v>
          </cell>
          <cell r="G2565">
            <v>6274</v>
          </cell>
        </row>
        <row r="2566">
          <cell r="A2566" t="str">
            <v>15SUR08COM</v>
          </cell>
          <cell r="B2566" t="str">
            <v>SUR08COM</v>
          </cell>
          <cell r="C2566">
            <v>15</v>
          </cell>
          <cell r="D2566">
            <v>69.260000000000005</v>
          </cell>
          <cell r="E2566">
            <v>8131</v>
          </cell>
          <cell r="F2566">
            <v>6844</v>
          </cell>
          <cell r="G2566">
            <v>6282</v>
          </cell>
        </row>
        <row r="2567">
          <cell r="A2567" t="str">
            <v>16SUR08COM</v>
          </cell>
          <cell r="B2567" t="str">
            <v>SUR08COM</v>
          </cell>
          <cell r="C2567">
            <v>16</v>
          </cell>
          <cell r="D2567">
            <v>68.87</v>
          </cell>
          <cell r="E2567">
            <v>8145</v>
          </cell>
          <cell r="F2567">
            <v>6853</v>
          </cell>
          <cell r="G2567">
            <v>6290</v>
          </cell>
        </row>
        <row r="2568">
          <cell r="A2568" t="str">
            <v>17SUR08COM</v>
          </cell>
          <cell r="B2568" t="str">
            <v>SUR08COM</v>
          </cell>
          <cell r="C2568">
            <v>17</v>
          </cell>
          <cell r="D2568">
            <v>68.47</v>
          </cell>
          <cell r="E2568">
            <v>8159</v>
          </cell>
          <cell r="F2568">
            <v>6863</v>
          </cell>
          <cell r="G2568">
            <v>6298</v>
          </cell>
        </row>
        <row r="2569">
          <cell r="A2569" t="str">
            <v>18SUR08COM</v>
          </cell>
          <cell r="B2569" t="str">
            <v>SUR08COM</v>
          </cell>
          <cell r="C2569">
            <v>18</v>
          </cell>
          <cell r="D2569">
            <v>68.06</v>
          </cell>
          <cell r="E2569">
            <v>8174</v>
          </cell>
          <cell r="F2569">
            <v>6873</v>
          </cell>
          <cell r="G2569">
            <v>6307</v>
          </cell>
        </row>
        <row r="2570">
          <cell r="A2570" t="str">
            <v>19SUR08COM</v>
          </cell>
          <cell r="B2570" t="str">
            <v>SUR08COM</v>
          </cell>
          <cell r="C2570">
            <v>19</v>
          </cell>
          <cell r="D2570">
            <v>67.650000000000006</v>
          </cell>
          <cell r="E2570">
            <v>8189</v>
          </cell>
          <cell r="F2570">
            <v>6884</v>
          </cell>
          <cell r="G2570">
            <v>6317</v>
          </cell>
        </row>
        <row r="2571">
          <cell r="A2571" t="str">
            <v>20SUR08COM</v>
          </cell>
          <cell r="B2571" t="str">
            <v>SUR08COM</v>
          </cell>
          <cell r="C2571">
            <v>20</v>
          </cell>
          <cell r="D2571">
            <v>67.22</v>
          </cell>
          <cell r="E2571">
            <v>8205</v>
          </cell>
          <cell r="F2571">
            <v>6895</v>
          </cell>
          <cell r="G2571">
            <v>6327</v>
          </cell>
        </row>
        <row r="2572">
          <cell r="A2572" t="str">
            <v>21SUR08COM</v>
          </cell>
          <cell r="B2572" t="str">
            <v>SUR08COM</v>
          </cell>
          <cell r="C2572">
            <v>21</v>
          </cell>
          <cell r="D2572">
            <v>66.790000000000006</v>
          </cell>
          <cell r="E2572">
            <v>8221</v>
          </cell>
          <cell r="F2572">
            <v>6906</v>
          </cell>
          <cell r="G2572">
            <v>6337</v>
          </cell>
        </row>
        <row r="2573">
          <cell r="A2573" t="str">
            <v>22SUR08COM</v>
          </cell>
          <cell r="B2573" t="str">
            <v>SUR08COM</v>
          </cell>
          <cell r="C2573">
            <v>22</v>
          </cell>
          <cell r="D2573">
            <v>66.349999999999994</v>
          </cell>
          <cell r="E2573">
            <v>8238</v>
          </cell>
          <cell r="F2573">
            <v>6918</v>
          </cell>
          <cell r="G2573">
            <v>6348</v>
          </cell>
        </row>
        <row r="2574">
          <cell r="A2574" t="str">
            <v>23SUR08COM</v>
          </cell>
          <cell r="B2574" t="str">
            <v>SUR08COM</v>
          </cell>
          <cell r="C2574">
            <v>23</v>
          </cell>
          <cell r="D2574">
            <v>65.900000000000006</v>
          </cell>
          <cell r="E2574">
            <v>8256</v>
          </cell>
          <cell r="F2574">
            <v>6931</v>
          </cell>
          <cell r="G2574">
            <v>6359</v>
          </cell>
        </row>
        <row r="2575">
          <cell r="A2575" t="str">
            <v>24SUR08COM</v>
          </cell>
          <cell r="B2575" t="str">
            <v>SUR08COM</v>
          </cell>
          <cell r="C2575">
            <v>24</v>
          </cell>
          <cell r="D2575">
            <v>65.44</v>
          </cell>
          <cell r="E2575">
            <v>8276</v>
          </cell>
          <cell r="F2575">
            <v>6945</v>
          </cell>
          <cell r="G2575">
            <v>6371</v>
          </cell>
        </row>
        <row r="2576">
          <cell r="A2576" t="str">
            <v>25SUR08COM</v>
          </cell>
          <cell r="B2576" t="str">
            <v>SUR08COM</v>
          </cell>
          <cell r="C2576">
            <v>25</v>
          </cell>
          <cell r="D2576">
            <v>64.98</v>
          </cell>
          <cell r="E2576">
            <v>8296</v>
          </cell>
          <cell r="F2576">
            <v>6959</v>
          </cell>
          <cell r="G2576">
            <v>6384</v>
          </cell>
        </row>
        <row r="2577">
          <cell r="A2577" t="str">
            <v>26SUR08COM</v>
          </cell>
          <cell r="B2577" t="str">
            <v>SUR08COM</v>
          </cell>
          <cell r="C2577">
            <v>26</v>
          </cell>
          <cell r="D2577">
            <v>64.510000000000005</v>
          </cell>
          <cell r="E2577">
            <v>8319</v>
          </cell>
          <cell r="F2577">
            <v>6975</v>
          </cell>
          <cell r="G2577">
            <v>6397</v>
          </cell>
        </row>
        <row r="2578">
          <cell r="A2578" t="str">
            <v>27SUR08COM</v>
          </cell>
          <cell r="B2578" t="str">
            <v>SUR08COM</v>
          </cell>
          <cell r="C2578">
            <v>27</v>
          </cell>
          <cell r="D2578">
            <v>64.03</v>
          </cell>
          <cell r="E2578">
            <v>8343</v>
          </cell>
          <cell r="F2578">
            <v>6991</v>
          </cell>
          <cell r="G2578">
            <v>6410</v>
          </cell>
        </row>
        <row r="2579">
          <cell r="A2579" t="str">
            <v>28SUR08COM</v>
          </cell>
          <cell r="B2579" t="str">
            <v>SUR08COM</v>
          </cell>
          <cell r="C2579">
            <v>28</v>
          </cell>
          <cell r="D2579">
            <v>63.55</v>
          </cell>
          <cell r="E2579">
            <v>8369</v>
          </cell>
          <cell r="F2579">
            <v>7009</v>
          </cell>
          <cell r="G2579">
            <v>6424</v>
          </cell>
        </row>
        <row r="2580">
          <cell r="A2580" t="str">
            <v>29SUR08COM</v>
          </cell>
          <cell r="B2580" t="str">
            <v>SUR08COM</v>
          </cell>
          <cell r="C2580">
            <v>29</v>
          </cell>
          <cell r="D2580">
            <v>63.06</v>
          </cell>
          <cell r="E2580">
            <v>8398</v>
          </cell>
          <cell r="F2580">
            <v>7028</v>
          </cell>
          <cell r="G2580">
            <v>6439</v>
          </cell>
        </row>
        <row r="2581">
          <cell r="A2581" t="str">
            <v>30SUR08COM</v>
          </cell>
          <cell r="B2581" t="str">
            <v>SUR08COM</v>
          </cell>
          <cell r="C2581">
            <v>30</v>
          </cell>
          <cell r="D2581">
            <v>62.53</v>
          </cell>
          <cell r="E2581">
            <v>8430</v>
          </cell>
          <cell r="F2581">
            <v>7049</v>
          </cell>
          <cell r="G2581">
            <v>6454</v>
          </cell>
        </row>
        <row r="2582">
          <cell r="A2582" t="str">
            <v>31SUR08COM</v>
          </cell>
          <cell r="B2582" t="str">
            <v>SUR08COM</v>
          </cell>
          <cell r="C2582">
            <v>31</v>
          </cell>
          <cell r="D2582">
            <v>62.06</v>
          </cell>
          <cell r="E2582">
            <v>8465</v>
          </cell>
          <cell r="F2582">
            <v>7072</v>
          </cell>
          <cell r="G2582">
            <v>6469</v>
          </cell>
        </row>
        <row r="2583">
          <cell r="A2583" t="str">
            <v>32SUR08COM</v>
          </cell>
          <cell r="B2583" t="str">
            <v>SUR08COM</v>
          </cell>
          <cell r="C2583">
            <v>32</v>
          </cell>
          <cell r="D2583">
            <v>61.56</v>
          </cell>
          <cell r="E2583">
            <v>8503</v>
          </cell>
          <cell r="F2583">
            <v>7097</v>
          </cell>
          <cell r="G2583">
            <v>6486</v>
          </cell>
        </row>
        <row r="2584">
          <cell r="A2584" t="str">
            <v>33SUR08COM</v>
          </cell>
          <cell r="B2584" t="str">
            <v>SUR08COM</v>
          </cell>
          <cell r="C2584">
            <v>33</v>
          </cell>
          <cell r="D2584">
            <v>61.04</v>
          </cell>
          <cell r="E2584">
            <v>8546</v>
          </cell>
          <cell r="F2584">
            <v>7124</v>
          </cell>
          <cell r="G2584">
            <v>6502</v>
          </cell>
        </row>
        <row r="2585">
          <cell r="A2585" t="str">
            <v>34SUR08COM</v>
          </cell>
          <cell r="B2585" t="str">
            <v>SUR08COM</v>
          </cell>
          <cell r="C2585">
            <v>34</v>
          </cell>
          <cell r="D2585">
            <v>60.05</v>
          </cell>
          <cell r="E2585">
            <v>8594</v>
          </cell>
          <cell r="F2585">
            <v>7154</v>
          </cell>
          <cell r="G2585">
            <v>6528</v>
          </cell>
        </row>
        <row r="2586">
          <cell r="A2586" t="str">
            <v>35SUR08COM</v>
          </cell>
          <cell r="B2586" t="str">
            <v>SUR08COM</v>
          </cell>
          <cell r="C2586">
            <v>35</v>
          </cell>
          <cell r="D2586">
            <v>59.01</v>
          </cell>
          <cell r="E2586">
            <v>8647</v>
          </cell>
          <cell r="F2586">
            <v>7186</v>
          </cell>
          <cell r="G2586">
            <v>6557</v>
          </cell>
        </row>
        <row r="2587">
          <cell r="A2587" t="str">
            <v>36SUR08COM</v>
          </cell>
          <cell r="B2587" t="str">
            <v>SUR08COM</v>
          </cell>
          <cell r="C2587">
            <v>36</v>
          </cell>
          <cell r="D2587">
            <v>57.96</v>
          </cell>
          <cell r="E2587">
            <v>8706</v>
          </cell>
          <cell r="F2587">
            <v>7222</v>
          </cell>
          <cell r="G2587">
            <v>6589</v>
          </cell>
        </row>
        <row r="2588">
          <cell r="A2588" t="str">
            <v>37SUR08COM</v>
          </cell>
          <cell r="B2588" t="str">
            <v>SUR08COM</v>
          </cell>
          <cell r="C2588">
            <v>37</v>
          </cell>
          <cell r="D2588">
            <v>56.9</v>
          </cell>
          <cell r="E2588">
            <v>8772</v>
          </cell>
          <cell r="F2588">
            <v>7260</v>
          </cell>
          <cell r="G2588">
            <v>6623</v>
          </cell>
        </row>
        <row r="2589">
          <cell r="A2589" t="str">
            <v>38SUR08COM</v>
          </cell>
          <cell r="B2589" t="str">
            <v>SUR08COM</v>
          </cell>
          <cell r="C2589">
            <v>38</v>
          </cell>
          <cell r="D2589">
            <v>55.83</v>
          </cell>
          <cell r="E2589">
            <v>8845</v>
          </cell>
          <cell r="F2589">
            <v>7303</v>
          </cell>
          <cell r="G2589">
            <v>6660</v>
          </cell>
        </row>
        <row r="2590">
          <cell r="A2590" t="str">
            <v>39SUR08COM</v>
          </cell>
          <cell r="B2590" t="str">
            <v>SUR08COM</v>
          </cell>
          <cell r="C2590">
            <v>39</v>
          </cell>
          <cell r="D2590">
            <v>54.76</v>
          </cell>
          <cell r="E2590">
            <v>8927</v>
          </cell>
          <cell r="F2590">
            <v>7350</v>
          </cell>
          <cell r="G2590">
            <v>6698</v>
          </cell>
        </row>
        <row r="2591">
          <cell r="A2591" t="str">
            <v>40SUR08COM</v>
          </cell>
          <cell r="B2591" t="str">
            <v>SUR08COM</v>
          </cell>
          <cell r="C2591">
            <v>40</v>
          </cell>
          <cell r="D2591">
            <v>53.69</v>
          </cell>
          <cell r="E2591">
            <v>9018</v>
          </cell>
          <cell r="F2591">
            <v>7401</v>
          </cell>
          <cell r="G2591">
            <v>6738</v>
          </cell>
        </row>
        <row r="2592">
          <cell r="A2592" t="str">
            <v>41SUR08COM</v>
          </cell>
          <cell r="B2592" t="str">
            <v>SUR08COM</v>
          </cell>
          <cell r="C2592">
            <v>41</v>
          </cell>
          <cell r="D2592">
            <v>52.62</v>
          </cell>
          <cell r="E2592">
            <v>9120</v>
          </cell>
          <cell r="F2592">
            <v>7458</v>
          </cell>
          <cell r="G2592">
            <v>6780</v>
          </cell>
        </row>
        <row r="2593">
          <cell r="A2593" t="str">
            <v>42SUR08COM</v>
          </cell>
          <cell r="B2593" t="str">
            <v>SUR08COM</v>
          </cell>
          <cell r="C2593">
            <v>42</v>
          </cell>
          <cell r="D2593">
            <v>51.57</v>
          </cell>
          <cell r="E2593">
            <v>9234</v>
          </cell>
          <cell r="F2593">
            <v>7520</v>
          </cell>
          <cell r="G2593">
            <v>6823</v>
          </cell>
        </row>
        <row r="2594">
          <cell r="A2594" t="str">
            <v>43SUR08COM</v>
          </cell>
          <cell r="B2594" t="str">
            <v>SUR08COM</v>
          </cell>
          <cell r="C2594">
            <v>43</v>
          </cell>
          <cell r="D2594">
            <v>50.51</v>
          </cell>
          <cell r="E2594">
            <v>9362</v>
          </cell>
          <cell r="F2594">
            <v>7588</v>
          </cell>
          <cell r="G2594">
            <v>6867</v>
          </cell>
        </row>
        <row r="2595">
          <cell r="A2595" t="str">
            <v>44SUR08COM</v>
          </cell>
          <cell r="B2595" t="str">
            <v>SUR08COM</v>
          </cell>
          <cell r="C2595">
            <v>44</v>
          </cell>
          <cell r="D2595">
            <v>49.47</v>
          </cell>
          <cell r="E2595">
            <v>9505</v>
          </cell>
          <cell r="F2595">
            <v>7663</v>
          </cell>
          <cell r="G2595">
            <v>6912</v>
          </cell>
        </row>
        <row r="2596">
          <cell r="A2596" t="str">
            <v>45SUR08COM</v>
          </cell>
          <cell r="B2596" t="str">
            <v>SUR08COM</v>
          </cell>
          <cell r="C2596">
            <v>45</v>
          </cell>
          <cell r="D2596">
            <v>48.44</v>
          </cell>
          <cell r="E2596">
            <v>9666</v>
          </cell>
          <cell r="F2596">
            <v>7746</v>
          </cell>
          <cell r="G2596">
            <v>6957</v>
          </cell>
        </row>
        <row r="2597">
          <cell r="A2597" t="str">
            <v>5WAR01</v>
          </cell>
          <cell r="B2597" t="str">
            <v>WAR01</v>
          </cell>
          <cell r="C2597">
            <v>5</v>
          </cell>
          <cell r="D2597">
            <v>49.76</v>
          </cell>
          <cell r="E2597">
            <v>11128</v>
          </cell>
          <cell r="F2597">
            <v>9411</v>
          </cell>
          <cell r="G2597">
            <v>8670</v>
          </cell>
        </row>
        <row r="2598">
          <cell r="A2598" t="str">
            <v>6WAR01</v>
          </cell>
          <cell r="B2598" t="str">
            <v>WAR01</v>
          </cell>
          <cell r="C2598">
            <v>6</v>
          </cell>
          <cell r="D2598">
            <v>49.69</v>
          </cell>
          <cell r="E2598">
            <v>11141</v>
          </cell>
          <cell r="F2598">
            <v>9418</v>
          </cell>
          <cell r="G2598">
            <v>8668</v>
          </cell>
        </row>
        <row r="2599">
          <cell r="A2599" t="str">
            <v>7WAR01</v>
          </cell>
          <cell r="B2599" t="str">
            <v>WAR01</v>
          </cell>
          <cell r="C2599">
            <v>7</v>
          </cell>
          <cell r="D2599">
            <v>49.59</v>
          </cell>
          <cell r="E2599">
            <v>11155</v>
          </cell>
          <cell r="F2599">
            <v>9426</v>
          </cell>
          <cell r="G2599">
            <v>8668</v>
          </cell>
        </row>
        <row r="2600">
          <cell r="A2600" t="str">
            <v>8WAR01</v>
          </cell>
          <cell r="B2600" t="str">
            <v>WAR01</v>
          </cell>
          <cell r="C2600">
            <v>8</v>
          </cell>
          <cell r="D2600">
            <v>49.47</v>
          </cell>
          <cell r="E2600">
            <v>11170</v>
          </cell>
          <cell r="F2600">
            <v>9434</v>
          </cell>
          <cell r="G2600">
            <v>8669</v>
          </cell>
        </row>
        <row r="2601">
          <cell r="A2601" t="str">
            <v>9WAR01</v>
          </cell>
          <cell r="B2601" t="str">
            <v>WAR01</v>
          </cell>
          <cell r="C2601">
            <v>9</v>
          </cell>
          <cell r="D2601">
            <v>49.32</v>
          </cell>
          <cell r="E2601">
            <v>11186</v>
          </cell>
          <cell r="F2601">
            <v>9444</v>
          </cell>
          <cell r="G2601">
            <v>8671</v>
          </cell>
        </row>
        <row r="2602">
          <cell r="A2602" t="str">
            <v>10WAR01</v>
          </cell>
          <cell r="B2602" t="str">
            <v>WAR01</v>
          </cell>
          <cell r="C2602">
            <v>10</v>
          </cell>
          <cell r="D2602">
            <v>49.15</v>
          </cell>
          <cell r="E2602">
            <v>11203</v>
          </cell>
          <cell r="F2602">
            <v>9454</v>
          </cell>
          <cell r="G2602">
            <v>8675</v>
          </cell>
        </row>
        <row r="2603">
          <cell r="A2603" t="str">
            <v>11WAR01</v>
          </cell>
          <cell r="B2603" t="str">
            <v>WAR01</v>
          </cell>
          <cell r="C2603">
            <v>11</v>
          </cell>
          <cell r="D2603">
            <v>48.96</v>
          </cell>
          <cell r="E2603">
            <v>11220</v>
          </cell>
          <cell r="F2603">
            <v>9464</v>
          </cell>
          <cell r="G2603">
            <v>8681</v>
          </cell>
        </row>
        <row r="2604">
          <cell r="A2604" t="str">
            <v>12WAR01</v>
          </cell>
          <cell r="B2604" t="str">
            <v>WAR01</v>
          </cell>
          <cell r="C2604">
            <v>12</v>
          </cell>
          <cell r="D2604">
            <v>48.75</v>
          </cell>
          <cell r="E2604">
            <v>11238</v>
          </cell>
          <cell r="F2604">
            <v>9475</v>
          </cell>
          <cell r="G2604">
            <v>8687</v>
          </cell>
        </row>
        <row r="2605">
          <cell r="A2605" t="str">
            <v>13WAR01</v>
          </cell>
          <cell r="B2605" t="str">
            <v>WAR01</v>
          </cell>
          <cell r="C2605">
            <v>13</v>
          </cell>
          <cell r="D2605">
            <v>48.52</v>
          </cell>
          <cell r="E2605">
            <v>11256</v>
          </cell>
          <cell r="F2605">
            <v>9487</v>
          </cell>
          <cell r="G2605">
            <v>8695</v>
          </cell>
        </row>
        <row r="2606">
          <cell r="A2606" t="str">
            <v>14WAR01</v>
          </cell>
          <cell r="B2606" t="str">
            <v>WAR01</v>
          </cell>
          <cell r="C2606">
            <v>14</v>
          </cell>
          <cell r="D2606">
            <v>48.28</v>
          </cell>
          <cell r="E2606">
            <v>11275</v>
          </cell>
          <cell r="F2606">
            <v>9499</v>
          </cell>
          <cell r="G2606">
            <v>8704</v>
          </cell>
        </row>
        <row r="2607">
          <cell r="A2607" t="str">
            <v>15WAR01</v>
          </cell>
          <cell r="B2607" t="str">
            <v>WAR01</v>
          </cell>
          <cell r="C2607">
            <v>15</v>
          </cell>
          <cell r="D2607">
            <v>48.02</v>
          </cell>
          <cell r="E2607">
            <v>11294</v>
          </cell>
          <cell r="F2607">
            <v>9511</v>
          </cell>
          <cell r="G2607">
            <v>8714</v>
          </cell>
        </row>
        <row r="2608">
          <cell r="A2608" t="str">
            <v>16WAR01</v>
          </cell>
          <cell r="B2608" t="str">
            <v>WAR01</v>
          </cell>
          <cell r="C2608">
            <v>16</v>
          </cell>
          <cell r="D2608">
            <v>47.75</v>
          </cell>
          <cell r="E2608">
            <v>11314</v>
          </cell>
          <cell r="F2608">
            <v>9524</v>
          </cell>
          <cell r="G2608">
            <v>8726</v>
          </cell>
        </row>
        <row r="2609">
          <cell r="A2609" t="str">
            <v>17WAR01</v>
          </cell>
          <cell r="B2609" t="str">
            <v>WAR01</v>
          </cell>
          <cell r="C2609">
            <v>17</v>
          </cell>
          <cell r="D2609">
            <v>47.46</v>
          </cell>
          <cell r="E2609">
            <v>11334</v>
          </cell>
          <cell r="F2609">
            <v>9537</v>
          </cell>
          <cell r="G2609">
            <v>8738</v>
          </cell>
        </row>
        <row r="2610">
          <cell r="A2610" t="str">
            <v>18WAR01</v>
          </cell>
          <cell r="B2610" t="str">
            <v>WAR01</v>
          </cell>
          <cell r="C2610">
            <v>18</v>
          </cell>
          <cell r="D2610">
            <v>47.17</v>
          </cell>
          <cell r="E2610">
            <v>11354</v>
          </cell>
          <cell r="F2610">
            <v>9551</v>
          </cell>
          <cell r="G2610">
            <v>8751</v>
          </cell>
        </row>
        <row r="2611">
          <cell r="A2611" t="str">
            <v>19WAR01</v>
          </cell>
          <cell r="B2611" t="str">
            <v>WAR01</v>
          </cell>
          <cell r="C2611">
            <v>19</v>
          </cell>
          <cell r="D2611">
            <v>46.86</v>
          </cell>
          <cell r="E2611">
            <v>11375</v>
          </cell>
          <cell r="F2611">
            <v>9566</v>
          </cell>
          <cell r="G2611">
            <v>8765</v>
          </cell>
        </row>
        <row r="2612">
          <cell r="A2612" t="str">
            <v>20WAR01</v>
          </cell>
          <cell r="B2612" t="str">
            <v>WAR01</v>
          </cell>
          <cell r="C2612">
            <v>20</v>
          </cell>
          <cell r="D2612">
            <v>46.55</v>
          </cell>
          <cell r="E2612">
            <v>11397</v>
          </cell>
          <cell r="F2612">
            <v>9581</v>
          </cell>
          <cell r="G2612">
            <v>8780</v>
          </cell>
        </row>
        <row r="2613">
          <cell r="A2613" t="str">
            <v>21WAR01</v>
          </cell>
          <cell r="B2613" t="str">
            <v>WAR01</v>
          </cell>
          <cell r="C2613">
            <v>21</v>
          </cell>
          <cell r="D2613">
            <v>46.23</v>
          </cell>
          <cell r="E2613">
            <v>11420</v>
          </cell>
          <cell r="F2613">
            <v>9596</v>
          </cell>
          <cell r="G2613">
            <v>8795</v>
          </cell>
        </row>
        <row r="2614">
          <cell r="A2614" t="str">
            <v>22WAR01</v>
          </cell>
          <cell r="B2614" t="str">
            <v>WAR01</v>
          </cell>
          <cell r="C2614">
            <v>22</v>
          </cell>
          <cell r="D2614">
            <v>45.91</v>
          </cell>
          <cell r="E2614">
            <v>11444</v>
          </cell>
          <cell r="F2614">
            <v>9613</v>
          </cell>
          <cell r="G2614">
            <v>8812</v>
          </cell>
        </row>
        <row r="2615">
          <cell r="A2615" t="str">
            <v>23WAR01</v>
          </cell>
          <cell r="B2615" t="str">
            <v>WAR01</v>
          </cell>
          <cell r="C2615">
            <v>23</v>
          </cell>
          <cell r="D2615">
            <v>45.58</v>
          </cell>
          <cell r="E2615">
            <v>11469</v>
          </cell>
          <cell r="F2615">
            <v>9631</v>
          </cell>
          <cell r="G2615">
            <v>8829</v>
          </cell>
        </row>
        <row r="2616">
          <cell r="A2616" t="str">
            <v>24WAR01</v>
          </cell>
          <cell r="B2616" t="str">
            <v>WAR01</v>
          </cell>
          <cell r="C2616">
            <v>24</v>
          </cell>
          <cell r="D2616">
            <v>45.25</v>
          </cell>
          <cell r="E2616">
            <v>11496</v>
          </cell>
          <cell r="F2616">
            <v>9649</v>
          </cell>
          <cell r="G2616">
            <v>8846</v>
          </cell>
        </row>
        <row r="2617">
          <cell r="A2617" t="str">
            <v>25WAR01</v>
          </cell>
          <cell r="B2617" t="str">
            <v>WAR01</v>
          </cell>
          <cell r="C2617">
            <v>25</v>
          </cell>
          <cell r="D2617">
            <v>44.92</v>
          </cell>
          <cell r="E2617">
            <v>11524</v>
          </cell>
          <cell r="F2617">
            <v>9669</v>
          </cell>
          <cell r="G2617">
            <v>8864</v>
          </cell>
        </row>
        <row r="2618">
          <cell r="A2618" t="str">
            <v>26WAR01</v>
          </cell>
          <cell r="B2618" t="str">
            <v>WAR01</v>
          </cell>
          <cell r="C2618">
            <v>26</v>
          </cell>
          <cell r="D2618">
            <v>44.58</v>
          </cell>
          <cell r="E2618">
            <v>11555</v>
          </cell>
          <cell r="F2618">
            <v>9691</v>
          </cell>
          <cell r="G2618">
            <v>8883</v>
          </cell>
        </row>
        <row r="2619">
          <cell r="A2619" t="str">
            <v>27WAR01</v>
          </cell>
          <cell r="B2619" t="str">
            <v>WAR01</v>
          </cell>
          <cell r="C2619">
            <v>27</v>
          </cell>
          <cell r="D2619">
            <v>44.25</v>
          </cell>
          <cell r="E2619">
            <v>11589</v>
          </cell>
          <cell r="F2619">
            <v>9714</v>
          </cell>
          <cell r="G2619">
            <v>8902</v>
          </cell>
        </row>
        <row r="2620">
          <cell r="A2620" t="str">
            <v>28WAR01</v>
          </cell>
          <cell r="B2620" t="str">
            <v>WAR01</v>
          </cell>
          <cell r="C2620">
            <v>28</v>
          </cell>
          <cell r="D2620">
            <v>43.91</v>
          </cell>
          <cell r="E2620">
            <v>11625</v>
          </cell>
          <cell r="F2620">
            <v>9738</v>
          </cell>
          <cell r="G2620">
            <v>8921</v>
          </cell>
        </row>
        <row r="2621">
          <cell r="A2621" t="str">
            <v>29WAR01</v>
          </cell>
          <cell r="B2621" t="str">
            <v>WAR01</v>
          </cell>
          <cell r="C2621">
            <v>29</v>
          </cell>
          <cell r="D2621">
            <v>43.58</v>
          </cell>
          <cell r="E2621">
            <v>11665</v>
          </cell>
          <cell r="F2621">
            <v>9765</v>
          </cell>
          <cell r="G2621">
            <v>8941</v>
          </cell>
        </row>
        <row r="2622">
          <cell r="A2622" t="str">
            <v>30WAR01</v>
          </cell>
          <cell r="B2622" t="str">
            <v>WAR01</v>
          </cell>
          <cell r="C2622">
            <v>30</v>
          </cell>
          <cell r="D2622">
            <v>43.27</v>
          </cell>
          <cell r="E2622">
            <v>11707</v>
          </cell>
          <cell r="F2622">
            <v>9792</v>
          </cell>
          <cell r="G2622">
            <v>8958</v>
          </cell>
        </row>
        <row r="2623">
          <cell r="A2623" t="str">
            <v>31WAR01</v>
          </cell>
          <cell r="B2623" t="str">
            <v>WAR01</v>
          </cell>
          <cell r="C2623">
            <v>31</v>
          </cell>
          <cell r="D2623">
            <v>42.92</v>
          </cell>
          <cell r="E2623">
            <v>11758</v>
          </cell>
          <cell r="F2623">
            <v>9825</v>
          </cell>
          <cell r="G2623">
            <v>8980</v>
          </cell>
        </row>
        <row r="2624">
          <cell r="A2624" t="str">
            <v>32WAR01</v>
          </cell>
          <cell r="B2624" t="str">
            <v>WAR01</v>
          </cell>
          <cell r="C2624">
            <v>32</v>
          </cell>
          <cell r="D2624">
            <v>42.6</v>
          </cell>
          <cell r="E2624">
            <v>11812</v>
          </cell>
          <cell r="F2624">
            <v>9860</v>
          </cell>
          <cell r="G2624">
            <v>9000</v>
          </cell>
        </row>
        <row r="2625">
          <cell r="A2625" t="str">
            <v>33WAR01</v>
          </cell>
          <cell r="B2625" t="str">
            <v>WAR01</v>
          </cell>
          <cell r="C2625">
            <v>33</v>
          </cell>
          <cell r="D2625">
            <v>42.28</v>
          </cell>
          <cell r="E2625">
            <v>11871</v>
          </cell>
          <cell r="F2625">
            <v>9897</v>
          </cell>
          <cell r="G2625">
            <v>9020</v>
          </cell>
        </row>
        <row r="2626">
          <cell r="A2626" t="str">
            <v>34WAR01</v>
          </cell>
          <cell r="B2626" t="str">
            <v>WAR01</v>
          </cell>
          <cell r="C2626">
            <v>34</v>
          </cell>
          <cell r="D2626">
            <v>41.55</v>
          </cell>
          <cell r="E2626">
            <v>11938</v>
          </cell>
          <cell r="F2626">
            <v>9938</v>
          </cell>
          <cell r="G2626">
            <v>9058</v>
          </cell>
        </row>
        <row r="2627">
          <cell r="A2627" t="str">
            <v>35WAR01</v>
          </cell>
          <cell r="B2627" t="str">
            <v>WAR01</v>
          </cell>
          <cell r="C2627">
            <v>35</v>
          </cell>
          <cell r="D2627">
            <v>40.83</v>
          </cell>
          <cell r="E2627">
            <v>12011</v>
          </cell>
          <cell r="F2627">
            <v>9983</v>
          </cell>
          <cell r="G2627">
            <v>9100</v>
          </cell>
        </row>
        <row r="2628">
          <cell r="A2628" t="str">
            <v>36WAR01</v>
          </cell>
          <cell r="B2628" t="str">
            <v>WAR01</v>
          </cell>
          <cell r="C2628">
            <v>36</v>
          </cell>
          <cell r="D2628">
            <v>40.1</v>
          </cell>
          <cell r="E2628">
            <v>12093</v>
          </cell>
          <cell r="F2628">
            <v>10032</v>
          </cell>
          <cell r="G2628">
            <v>9147</v>
          </cell>
        </row>
        <row r="2629">
          <cell r="A2629" t="str">
            <v>37WAR01</v>
          </cell>
          <cell r="B2629" t="str">
            <v>WAR01</v>
          </cell>
          <cell r="C2629">
            <v>37</v>
          </cell>
          <cell r="D2629">
            <v>39.36</v>
          </cell>
          <cell r="E2629">
            <v>12184</v>
          </cell>
          <cell r="F2629">
            <v>10085</v>
          </cell>
          <cell r="G2629">
            <v>9199</v>
          </cell>
        </row>
        <row r="2630">
          <cell r="A2630" t="str">
            <v>38WAR01</v>
          </cell>
          <cell r="B2630" t="str">
            <v>WAR01</v>
          </cell>
          <cell r="C2630">
            <v>38</v>
          </cell>
          <cell r="D2630">
            <v>38.630000000000003</v>
          </cell>
          <cell r="E2630">
            <v>12286</v>
          </cell>
          <cell r="F2630">
            <v>10144</v>
          </cell>
          <cell r="G2630">
            <v>9257</v>
          </cell>
        </row>
        <row r="2631">
          <cell r="A2631" t="str">
            <v>39WAR01</v>
          </cell>
          <cell r="B2631" t="str">
            <v>WAR01</v>
          </cell>
          <cell r="C2631">
            <v>39</v>
          </cell>
          <cell r="D2631">
            <v>37.9</v>
          </cell>
          <cell r="E2631">
            <v>12399</v>
          </cell>
          <cell r="F2631">
            <v>10209</v>
          </cell>
          <cell r="G2631">
            <v>9321</v>
          </cell>
        </row>
        <row r="2632">
          <cell r="A2632" t="str">
            <v>40WAR01</v>
          </cell>
          <cell r="B2632" t="str">
            <v>WAR01</v>
          </cell>
          <cell r="C2632">
            <v>40</v>
          </cell>
          <cell r="D2632">
            <v>37.17</v>
          </cell>
          <cell r="E2632">
            <v>12526</v>
          </cell>
          <cell r="F2632">
            <v>10280</v>
          </cell>
          <cell r="G2632">
            <v>9391</v>
          </cell>
        </row>
        <row r="2633">
          <cell r="A2633" t="str">
            <v>41WAR01</v>
          </cell>
          <cell r="B2633" t="str">
            <v>WAR01</v>
          </cell>
          <cell r="C2633">
            <v>41</v>
          </cell>
          <cell r="D2633">
            <v>36.44</v>
          </cell>
          <cell r="E2633">
            <v>12668</v>
          </cell>
          <cell r="F2633">
            <v>10358</v>
          </cell>
          <cell r="G2633">
            <v>9467</v>
          </cell>
        </row>
        <row r="2634">
          <cell r="A2634" t="str">
            <v>42WAR01</v>
          </cell>
          <cell r="B2634" t="str">
            <v>WAR01</v>
          </cell>
          <cell r="C2634">
            <v>42</v>
          </cell>
          <cell r="D2634">
            <v>35.72</v>
          </cell>
          <cell r="E2634">
            <v>12826</v>
          </cell>
          <cell r="F2634">
            <v>10444</v>
          </cell>
          <cell r="G2634">
            <v>9550</v>
          </cell>
        </row>
        <row r="2635">
          <cell r="A2635" t="str">
            <v>43WAR01</v>
          </cell>
          <cell r="B2635" t="str">
            <v>WAR01</v>
          </cell>
          <cell r="C2635">
            <v>43</v>
          </cell>
          <cell r="D2635">
            <v>35.01</v>
          </cell>
          <cell r="E2635">
            <v>13004</v>
          </cell>
          <cell r="F2635">
            <v>10538</v>
          </cell>
          <cell r="G2635">
            <v>9640</v>
          </cell>
        </row>
        <row r="2636">
          <cell r="A2636" t="str">
            <v>44WAR01</v>
          </cell>
          <cell r="B2636" t="str">
            <v>WAR01</v>
          </cell>
          <cell r="C2636">
            <v>44</v>
          </cell>
          <cell r="D2636">
            <v>34.299999999999997</v>
          </cell>
          <cell r="E2636">
            <v>13202</v>
          </cell>
          <cell r="F2636">
            <v>10642</v>
          </cell>
          <cell r="G2636">
            <v>9737</v>
          </cell>
        </row>
        <row r="2637">
          <cell r="A2637" t="str">
            <v>45WAR01</v>
          </cell>
          <cell r="B2637" t="str">
            <v>WAR01</v>
          </cell>
          <cell r="C2637">
            <v>45</v>
          </cell>
          <cell r="D2637">
            <v>33.6</v>
          </cell>
          <cell r="E2637">
            <v>13426</v>
          </cell>
          <cell r="F2637">
            <v>10757</v>
          </cell>
          <cell r="G2637">
            <v>9841</v>
          </cell>
        </row>
        <row r="2638">
          <cell r="A2638" t="str">
            <v>5WAR02</v>
          </cell>
          <cell r="B2638" t="str">
            <v>WAR02</v>
          </cell>
          <cell r="C2638">
            <v>5</v>
          </cell>
          <cell r="D2638">
            <v>49.12</v>
          </cell>
          <cell r="E2638">
            <v>11210</v>
          </cell>
          <cell r="F2638">
            <v>9457</v>
          </cell>
          <cell r="G2638">
            <v>8751</v>
          </cell>
        </row>
        <row r="2639">
          <cell r="A2639" t="str">
            <v>6WAR02</v>
          </cell>
          <cell r="B2639" t="str">
            <v>WAR02</v>
          </cell>
          <cell r="C2639">
            <v>6</v>
          </cell>
          <cell r="D2639">
            <v>49.05</v>
          </cell>
          <cell r="E2639">
            <v>11223</v>
          </cell>
          <cell r="F2639">
            <v>9464</v>
          </cell>
          <cell r="G2639">
            <v>8749</v>
          </cell>
        </row>
        <row r="2640">
          <cell r="A2640" t="str">
            <v>7WAR02</v>
          </cell>
          <cell r="B2640" t="str">
            <v>WAR02</v>
          </cell>
          <cell r="C2640">
            <v>7</v>
          </cell>
          <cell r="D2640">
            <v>48.95</v>
          </cell>
          <cell r="E2640">
            <v>11237</v>
          </cell>
          <cell r="F2640">
            <v>9472</v>
          </cell>
          <cell r="G2640">
            <v>8749</v>
          </cell>
        </row>
        <row r="2641">
          <cell r="A2641" t="str">
            <v>8WAR02</v>
          </cell>
          <cell r="B2641" t="str">
            <v>WAR02</v>
          </cell>
          <cell r="C2641">
            <v>8</v>
          </cell>
          <cell r="D2641">
            <v>48.83</v>
          </cell>
          <cell r="E2641">
            <v>11252</v>
          </cell>
          <cell r="F2641">
            <v>9481</v>
          </cell>
          <cell r="G2641">
            <v>8750</v>
          </cell>
        </row>
        <row r="2642">
          <cell r="A2642" t="str">
            <v>9WAR02</v>
          </cell>
          <cell r="B2642" t="str">
            <v>WAR02</v>
          </cell>
          <cell r="C2642">
            <v>9</v>
          </cell>
          <cell r="D2642">
            <v>48.68</v>
          </cell>
          <cell r="E2642">
            <v>11269</v>
          </cell>
          <cell r="F2642">
            <v>9490</v>
          </cell>
          <cell r="G2642">
            <v>8753</v>
          </cell>
        </row>
        <row r="2643">
          <cell r="A2643" t="str">
            <v>10WAR02</v>
          </cell>
          <cell r="B2643" t="str">
            <v>WAR02</v>
          </cell>
          <cell r="C2643">
            <v>10</v>
          </cell>
          <cell r="D2643">
            <v>48.51</v>
          </cell>
          <cell r="E2643">
            <v>11285</v>
          </cell>
          <cell r="F2643">
            <v>9500</v>
          </cell>
          <cell r="G2643">
            <v>8757</v>
          </cell>
        </row>
        <row r="2644">
          <cell r="A2644" t="str">
            <v>11WAR02</v>
          </cell>
          <cell r="B2644" t="str">
            <v>WAR02</v>
          </cell>
          <cell r="C2644">
            <v>11</v>
          </cell>
          <cell r="D2644">
            <v>48.33</v>
          </cell>
          <cell r="E2644">
            <v>11303</v>
          </cell>
          <cell r="F2644">
            <v>9511</v>
          </cell>
          <cell r="G2644">
            <v>8762</v>
          </cell>
        </row>
        <row r="2645">
          <cell r="A2645" t="str">
            <v>12WAR02</v>
          </cell>
          <cell r="B2645" t="str">
            <v>WAR02</v>
          </cell>
          <cell r="C2645">
            <v>12</v>
          </cell>
          <cell r="D2645">
            <v>48.12</v>
          </cell>
          <cell r="E2645">
            <v>11321</v>
          </cell>
          <cell r="F2645">
            <v>9522</v>
          </cell>
          <cell r="G2645">
            <v>8769</v>
          </cell>
        </row>
        <row r="2646">
          <cell r="A2646" t="str">
            <v>13WAR02</v>
          </cell>
          <cell r="B2646" t="str">
            <v>WAR02</v>
          </cell>
          <cell r="C2646">
            <v>13</v>
          </cell>
          <cell r="D2646">
            <v>47.89</v>
          </cell>
          <cell r="E2646">
            <v>11339</v>
          </cell>
          <cell r="F2646">
            <v>9534</v>
          </cell>
          <cell r="G2646">
            <v>8777</v>
          </cell>
        </row>
        <row r="2647">
          <cell r="A2647" t="str">
            <v>14WAR02</v>
          </cell>
          <cell r="B2647" t="str">
            <v>WAR02</v>
          </cell>
          <cell r="C2647">
            <v>14</v>
          </cell>
          <cell r="D2647">
            <v>47.65</v>
          </cell>
          <cell r="E2647">
            <v>11358</v>
          </cell>
          <cell r="F2647">
            <v>9546</v>
          </cell>
          <cell r="G2647">
            <v>8786</v>
          </cell>
        </row>
        <row r="2648">
          <cell r="A2648" t="str">
            <v>15WAR02</v>
          </cell>
          <cell r="B2648" t="str">
            <v>WAR02</v>
          </cell>
          <cell r="C2648">
            <v>15</v>
          </cell>
          <cell r="D2648">
            <v>47.4</v>
          </cell>
          <cell r="E2648">
            <v>11377</v>
          </cell>
          <cell r="F2648">
            <v>9558</v>
          </cell>
          <cell r="G2648">
            <v>8796</v>
          </cell>
        </row>
        <row r="2649">
          <cell r="A2649" t="str">
            <v>16WAR02</v>
          </cell>
          <cell r="B2649" t="str">
            <v>WAR02</v>
          </cell>
          <cell r="C2649">
            <v>16</v>
          </cell>
          <cell r="D2649">
            <v>47.13</v>
          </cell>
          <cell r="E2649">
            <v>11397</v>
          </cell>
          <cell r="F2649">
            <v>9571</v>
          </cell>
          <cell r="G2649">
            <v>8807</v>
          </cell>
        </row>
        <row r="2650">
          <cell r="A2650" t="str">
            <v>17WAR02</v>
          </cell>
          <cell r="B2650" t="str">
            <v>WAR02</v>
          </cell>
          <cell r="C2650">
            <v>17</v>
          </cell>
          <cell r="D2650">
            <v>46.85</v>
          </cell>
          <cell r="E2650">
            <v>11417</v>
          </cell>
          <cell r="F2650">
            <v>9584</v>
          </cell>
          <cell r="G2650">
            <v>8820</v>
          </cell>
        </row>
        <row r="2651">
          <cell r="A2651" t="str">
            <v>18WAR02</v>
          </cell>
          <cell r="B2651" t="str">
            <v>WAR02</v>
          </cell>
          <cell r="C2651">
            <v>18</v>
          </cell>
          <cell r="D2651">
            <v>46.56</v>
          </cell>
          <cell r="E2651">
            <v>11438</v>
          </cell>
          <cell r="F2651">
            <v>9598</v>
          </cell>
          <cell r="G2651">
            <v>8833</v>
          </cell>
        </row>
        <row r="2652">
          <cell r="A2652" t="str">
            <v>19WAR02</v>
          </cell>
          <cell r="B2652" t="str">
            <v>WAR02</v>
          </cell>
          <cell r="C2652">
            <v>19</v>
          </cell>
          <cell r="D2652">
            <v>46.26</v>
          </cell>
          <cell r="E2652">
            <v>11459</v>
          </cell>
          <cell r="F2652">
            <v>9613</v>
          </cell>
          <cell r="G2652">
            <v>8847</v>
          </cell>
        </row>
        <row r="2653">
          <cell r="A2653" t="str">
            <v>20WAR02</v>
          </cell>
          <cell r="B2653" t="str">
            <v>WAR02</v>
          </cell>
          <cell r="C2653">
            <v>20</v>
          </cell>
          <cell r="D2653">
            <v>45.95</v>
          </cell>
          <cell r="E2653">
            <v>11481</v>
          </cell>
          <cell r="F2653">
            <v>9628</v>
          </cell>
          <cell r="G2653">
            <v>8862</v>
          </cell>
        </row>
        <row r="2654">
          <cell r="A2654" t="str">
            <v>21WAR02</v>
          </cell>
          <cell r="B2654" t="str">
            <v>WAR02</v>
          </cell>
          <cell r="C2654">
            <v>21</v>
          </cell>
          <cell r="D2654">
            <v>45.63</v>
          </cell>
          <cell r="E2654">
            <v>11504</v>
          </cell>
          <cell r="F2654">
            <v>9644</v>
          </cell>
          <cell r="G2654">
            <v>8878</v>
          </cell>
        </row>
        <row r="2655">
          <cell r="A2655" t="str">
            <v>22WAR02</v>
          </cell>
          <cell r="B2655" t="str">
            <v>WAR02</v>
          </cell>
          <cell r="C2655">
            <v>22</v>
          </cell>
          <cell r="D2655">
            <v>45.31</v>
          </cell>
          <cell r="E2655">
            <v>11528</v>
          </cell>
          <cell r="F2655">
            <v>9661</v>
          </cell>
          <cell r="G2655">
            <v>8894</v>
          </cell>
        </row>
        <row r="2656">
          <cell r="A2656" t="str">
            <v>23WAR02</v>
          </cell>
          <cell r="B2656" t="str">
            <v>WAR02</v>
          </cell>
          <cell r="C2656">
            <v>23</v>
          </cell>
          <cell r="D2656">
            <v>44.99</v>
          </cell>
          <cell r="E2656">
            <v>11553</v>
          </cell>
          <cell r="F2656">
            <v>9678</v>
          </cell>
          <cell r="G2656">
            <v>8911</v>
          </cell>
        </row>
        <row r="2657">
          <cell r="A2657" t="str">
            <v>24WAR02</v>
          </cell>
          <cell r="B2657" t="str">
            <v>WAR02</v>
          </cell>
          <cell r="C2657">
            <v>24</v>
          </cell>
          <cell r="D2657">
            <v>44.66</v>
          </cell>
          <cell r="E2657">
            <v>11580</v>
          </cell>
          <cell r="F2657">
            <v>9697</v>
          </cell>
          <cell r="G2657">
            <v>8929</v>
          </cell>
        </row>
        <row r="2658">
          <cell r="A2658" t="str">
            <v>25WAR02</v>
          </cell>
          <cell r="B2658" t="str">
            <v>WAR02</v>
          </cell>
          <cell r="C2658">
            <v>25</v>
          </cell>
          <cell r="D2658">
            <v>44.33</v>
          </cell>
          <cell r="E2658">
            <v>11609</v>
          </cell>
          <cell r="F2658">
            <v>9717</v>
          </cell>
          <cell r="G2658">
            <v>8947</v>
          </cell>
        </row>
        <row r="2659">
          <cell r="A2659" t="str">
            <v>26WAR02</v>
          </cell>
          <cell r="B2659" t="str">
            <v>WAR02</v>
          </cell>
          <cell r="C2659">
            <v>26</v>
          </cell>
          <cell r="D2659">
            <v>44</v>
          </cell>
          <cell r="E2659">
            <v>11640</v>
          </cell>
          <cell r="F2659">
            <v>9739</v>
          </cell>
          <cell r="G2659">
            <v>8966</v>
          </cell>
        </row>
        <row r="2660">
          <cell r="A2660" t="str">
            <v>27WAR02</v>
          </cell>
          <cell r="B2660" t="str">
            <v>WAR02</v>
          </cell>
          <cell r="C2660">
            <v>27</v>
          </cell>
          <cell r="D2660">
            <v>43.67</v>
          </cell>
          <cell r="E2660">
            <v>11674</v>
          </cell>
          <cell r="F2660">
            <v>9762</v>
          </cell>
          <cell r="G2660">
            <v>8985</v>
          </cell>
        </row>
        <row r="2661">
          <cell r="A2661" t="str">
            <v>28WAR02</v>
          </cell>
          <cell r="B2661" t="str">
            <v>WAR02</v>
          </cell>
          <cell r="C2661">
            <v>28</v>
          </cell>
          <cell r="D2661">
            <v>43.34</v>
          </cell>
          <cell r="E2661">
            <v>11711</v>
          </cell>
          <cell r="F2661">
            <v>9786</v>
          </cell>
          <cell r="G2661">
            <v>9005</v>
          </cell>
        </row>
        <row r="2662">
          <cell r="A2662" t="str">
            <v>29WAR02</v>
          </cell>
          <cell r="B2662" t="str">
            <v>WAR02</v>
          </cell>
          <cell r="C2662">
            <v>29</v>
          </cell>
          <cell r="D2662">
            <v>43.02</v>
          </cell>
          <cell r="E2662">
            <v>11751</v>
          </cell>
          <cell r="F2662">
            <v>9813</v>
          </cell>
          <cell r="G2662">
            <v>9024</v>
          </cell>
        </row>
        <row r="2663">
          <cell r="A2663" t="str">
            <v>30WAR02</v>
          </cell>
          <cell r="B2663" t="str">
            <v>WAR02</v>
          </cell>
          <cell r="C2663">
            <v>30</v>
          </cell>
          <cell r="D2663">
            <v>42.71</v>
          </cell>
          <cell r="E2663">
            <v>11794</v>
          </cell>
          <cell r="F2663">
            <v>9840</v>
          </cell>
          <cell r="G2663">
            <v>9042</v>
          </cell>
        </row>
        <row r="2664">
          <cell r="A2664" t="str">
            <v>31WAR02</v>
          </cell>
          <cell r="B2664" t="str">
            <v>WAR02</v>
          </cell>
          <cell r="C2664">
            <v>31</v>
          </cell>
          <cell r="D2664">
            <v>42.37</v>
          </cell>
          <cell r="E2664">
            <v>11845</v>
          </cell>
          <cell r="F2664">
            <v>9874</v>
          </cell>
          <cell r="G2664">
            <v>9065</v>
          </cell>
        </row>
        <row r="2665">
          <cell r="A2665" t="str">
            <v>32WAR02</v>
          </cell>
          <cell r="B2665" t="str">
            <v>WAR02</v>
          </cell>
          <cell r="C2665">
            <v>32</v>
          </cell>
          <cell r="D2665">
            <v>42.05</v>
          </cell>
          <cell r="E2665">
            <v>11899</v>
          </cell>
          <cell r="F2665">
            <v>9908</v>
          </cell>
          <cell r="G2665">
            <v>9085</v>
          </cell>
        </row>
        <row r="2666">
          <cell r="A2666" t="str">
            <v>33WAR02</v>
          </cell>
          <cell r="B2666" t="str">
            <v>WAR02</v>
          </cell>
          <cell r="C2666">
            <v>33</v>
          </cell>
          <cell r="D2666">
            <v>41.74</v>
          </cell>
          <cell r="E2666">
            <v>11959</v>
          </cell>
          <cell r="F2666">
            <v>9946</v>
          </cell>
          <cell r="G2666">
            <v>9105</v>
          </cell>
        </row>
        <row r="2667">
          <cell r="A2667" t="str">
            <v>34WAR02</v>
          </cell>
          <cell r="B2667" t="str">
            <v>WAR02</v>
          </cell>
          <cell r="C2667">
            <v>34</v>
          </cell>
          <cell r="D2667">
            <v>41.02</v>
          </cell>
          <cell r="E2667">
            <v>12025</v>
          </cell>
          <cell r="F2667">
            <v>9987</v>
          </cell>
          <cell r="G2667">
            <v>9143</v>
          </cell>
        </row>
        <row r="2668">
          <cell r="A2668" t="str">
            <v>35WAR02</v>
          </cell>
          <cell r="B2668" t="str">
            <v>WAR02</v>
          </cell>
          <cell r="C2668">
            <v>35</v>
          </cell>
          <cell r="D2668">
            <v>40.299999999999997</v>
          </cell>
          <cell r="E2668">
            <v>12099</v>
          </cell>
          <cell r="F2668">
            <v>10032</v>
          </cell>
          <cell r="G2668">
            <v>9185</v>
          </cell>
        </row>
        <row r="2669">
          <cell r="A2669" t="str">
            <v>36WAR02</v>
          </cell>
          <cell r="B2669" t="str">
            <v>WAR02</v>
          </cell>
          <cell r="C2669">
            <v>36</v>
          </cell>
          <cell r="D2669">
            <v>39.58</v>
          </cell>
          <cell r="E2669">
            <v>12182</v>
          </cell>
          <cell r="F2669">
            <v>10081</v>
          </cell>
          <cell r="G2669">
            <v>9232</v>
          </cell>
        </row>
        <row r="2670">
          <cell r="A2670" t="str">
            <v>37WAR02</v>
          </cell>
          <cell r="B2670" t="str">
            <v>WAR02</v>
          </cell>
          <cell r="C2670">
            <v>37</v>
          </cell>
          <cell r="D2670">
            <v>38.86</v>
          </cell>
          <cell r="E2670">
            <v>12274</v>
          </cell>
          <cell r="F2670">
            <v>10135</v>
          </cell>
          <cell r="G2670">
            <v>9285</v>
          </cell>
        </row>
        <row r="2671">
          <cell r="A2671" t="str">
            <v>38WAR02</v>
          </cell>
          <cell r="B2671" t="str">
            <v>WAR02</v>
          </cell>
          <cell r="C2671">
            <v>38</v>
          </cell>
          <cell r="D2671">
            <v>38.130000000000003</v>
          </cell>
          <cell r="E2671">
            <v>12376</v>
          </cell>
          <cell r="F2671">
            <v>10199</v>
          </cell>
          <cell r="G2671">
            <v>9344</v>
          </cell>
        </row>
        <row r="2672">
          <cell r="A2672" t="str">
            <v>39WAR02</v>
          </cell>
          <cell r="B2672" t="str">
            <v>WAR02</v>
          </cell>
          <cell r="C2672">
            <v>39</v>
          </cell>
          <cell r="D2672">
            <v>37.409999999999997</v>
          </cell>
          <cell r="E2672">
            <v>12491</v>
          </cell>
          <cell r="F2672">
            <v>10259</v>
          </cell>
          <cell r="G2672">
            <v>9408</v>
          </cell>
        </row>
        <row r="2673">
          <cell r="A2673" t="str">
            <v>40WAR02</v>
          </cell>
          <cell r="B2673" t="str">
            <v>WAR02</v>
          </cell>
          <cell r="C2673">
            <v>40</v>
          </cell>
          <cell r="D2673">
            <v>36.69</v>
          </cell>
          <cell r="E2673">
            <v>12618</v>
          </cell>
          <cell r="F2673">
            <v>10331</v>
          </cell>
          <cell r="G2673">
            <v>9479</v>
          </cell>
        </row>
        <row r="2674">
          <cell r="A2674" t="str">
            <v>41WAR02</v>
          </cell>
          <cell r="B2674" t="str">
            <v>WAR02</v>
          </cell>
          <cell r="C2674">
            <v>41</v>
          </cell>
          <cell r="D2674">
            <v>35.97</v>
          </cell>
          <cell r="E2674">
            <v>12761</v>
          </cell>
          <cell r="F2674">
            <v>10409</v>
          </cell>
          <cell r="G2674">
            <v>9556</v>
          </cell>
        </row>
        <row r="2675">
          <cell r="A2675" t="str">
            <v>42WAR02</v>
          </cell>
          <cell r="B2675" t="str">
            <v>WAR02</v>
          </cell>
          <cell r="C2675">
            <v>42</v>
          </cell>
          <cell r="D2675">
            <v>35.26</v>
          </cell>
          <cell r="E2675">
            <v>12921</v>
          </cell>
          <cell r="F2675">
            <v>10496</v>
          </cell>
          <cell r="G2675">
            <v>9639</v>
          </cell>
        </row>
        <row r="2676">
          <cell r="A2676" t="str">
            <v>43WAR02</v>
          </cell>
          <cell r="B2676" t="str">
            <v>WAR02</v>
          </cell>
          <cell r="C2676">
            <v>43</v>
          </cell>
          <cell r="D2676">
            <v>34.56</v>
          </cell>
          <cell r="E2676">
            <v>13099</v>
          </cell>
          <cell r="F2676">
            <v>10591</v>
          </cell>
          <cell r="G2676">
            <v>9730</v>
          </cell>
        </row>
        <row r="2677">
          <cell r="A2677" t="str">
            <v>44WAR02</v>
          </cell>
          <cell r="B2677" t="str">
            <v>WAR02</v>
          </cell>
          <cell r="C2677">
            <v>44</v>
          </cell>
          <cell r="D2677">
            <v>33.86</v>
          </cell>
          <cell r="E2677">
            <v>13300</v>
          </cell>
          <cell r="F2677">
            <v>10695</v>
          </cell>
          <cell r="G2677">
            <v>9828</v>
          </cell>
        </row>
        <row r="2678">
          <cell r="A2678" t="str">
            <v>45WAR02</v>
          </cell>
          <cell r="B2678" t="str">
            <v>WAR02</v>
          </cell>
          <cell r="C2678">
            <v>45</v>
          </cell>
          <cell r="D2678">
            <v>33.159999999999997</v>
          </cell>
          <cell r="E2678">
            <v>13525</v>
          </cell>
          <cell r="F2678">
            <v>10810</v>
          </cell>
          <cell r="G2678">
            <v>9933</v>
          </cell>
        </row>
        <row r="2679">
          <cell r="A2679" t="str">
            <v>5WAR03</v>
          </cell>
          <cell r="B2679" t="str">
            <v>WAR03</v>
          </cell>
          <cell r="C2679">
            <v>5</v>
          </cell>
          <cell r="D2679">
            <v>49.49</v>
          </cell>
          <cell r="E2679">
            <v>11109</v>
          </cell>
          <cell r="F2679">
            <v>9474</v>
          </cell>
          <cell r="G2679">
            <v>8749</v>
          </cell>
        </row>
        <row r="2680">
          <cell r="A2680" t="str">
            <v>6WAR03</v>
          </cell>
          <cell r="B2680" t="str">
            <v>WAR03</v>
          </cell>
          <cell r="C2680">
            <v>6</v>
          </cell>
          <cell r="D2680">
            <v>49.41</v>
          </cell>
          <cell r="E2680">
            <v>11122</v>
          </cell>
          <cell r="F2680">
            <v>9481</v>
          </cell>
          <cell r="G2680">
            <v>8747</v>
          </cell>
        </row>
        <row r="2681">
          <cell r="A2681" t="str">
            <v>7WAR03</v>
          </cell>
          <cell r="B2681" t="str">
            <v>WAR03</v>
          </cell>
          <cell r="C2681">
            <v>7</v>
          </cell>
          <cell r="D2681">
            <v>49.32</v>
          </cell>
          <cell r="E2681">
            <v>11136</v>
          </cell>
          <cell r="F2681">
            <v>9489</v>
          </cell>
          <cell r="G2681">
            <v>8747</v>
          </cell>
        </row>
        <row r="2682">
          <cell r="A2682" t="str">
            <v>8WAR03</v>
          </cell>
          <cell r="B2682" t="str">
            <v>WAR03</v>
          </cell>
          <cell r="C2682">
            <v>8</v>
          </cell>
          <cell r="D2682">
            <v>49.19</v>
          </cell>
          <cell r="E2682">
            <v>11151</v>
          </cell>
          <cell r="F2682">
            <v>9498</v>
          </cell>
          <cell r="G2682">
            <v>8748</v>
          </cell>
        </row>
        <row r="2683">
          <cell r="A2683" t="str">
            <v>9WAR03</v>
          </cell>
          <cell r="B2683" t="str">
            <v>WAR03</v>
          </cell>
          <cell r="C2683">
            <v>9</v>
          </cell>
          <cell r="D2683">
            <v>49.05</v>
          </cell>
          <cell r="E2683">
            <v>11167</v>
          </cell>
          <cell r="F2683">
            <v>9507</v>
          </cell>
          <cell r="G2683">
            <v>8751</v>
          </cell>
        </row>
        <row r="2684">
          <cell r="A2684" t="str">
            <v>10WAR03</v>
          </cell>
          <cell r="B2684" t="str">
            <v>WAR03</v>
          </cell>
          <cell r="C2684">
            <v>10</v>
          </cell>
          <cell r="D2684">
            <v>48.88</v>
          </cell>
          <cell r="E2684">
            <v>11184</v>
          </cell>
          <cell r="F2684">
            <v>9517</v>
          </cell>
          <cell r="G2684">
            <v>8755</v>
          </cell>
        </row>
        <row r="2685">
          <cell r="A2685" t="str">
            <v>11WAR03</v>
          </cell>
          <cell r="B2685" t="str">
            <v>WAR03</v>
          </cell>
          <cell r="C2685">
            <v>11</v>
          </cell>
          <cell r="D2685">
            <v>48.69</v>
          </cell>
          <cell r="E2685">
            <v>11201</v>
          </cell>
          <cell r="F2685">
            <v>9528</v>
          </cell>
          <cell r="G2685">
            <v>8760</v>
          </cell>
        </row>
        <row r="2686">
          <cell r="A2686" t="str">
            <v>12WAR03</v>
          </cell>
          <cell r="B2686" t="str">
            <v>WAR03</v>
          </cell>
          <cell r="C2686">
            <v>12</v>
          </cell>
          <cell r="D2686">
            <v>48.48</v>
          </cell>
          <cell r="E2686">
            <v>11219</v>
          </cell>
          <cell r="F2686">
            <v>9539</v>
          </cell>
          <cell r="G2686">
            <v>8767</v>
          </cell>
        </row>
        <row r="2687">
          <cell r="A2687" t="str">
            <v>13WAR03</v>
          </cell>
          <cell r="B2687" t="str">
            <v>WAR03</v>
          </cell>
          <cell r="C2687">
            <v>13</v>
          </cell>
          <cell r="D2687">
            <v>48.25</v>
          </cell>
          <cell r="E2687">
            <v>11237</v>
          </cell>
          <cell r="F2687">
            <v>9551</v>
          </cell>
          <cell r="G2687">
            <v>8775</v>
          </cell>
        </row>
        <row r="2688">
          <cell r="A2688" t="str">
            <v>14WAR03</v>
          </cell>
          <cell r="B2688" t="str">
            <v>WAR03</v>
          </cell>
          <cell r="C2688">
            <v>14</v>
          </cell>
          <cell r="D2688">
            <v>48.01</v>
          </cell>
          <cell r="E2688">
            <v>11256</v>
          </cell>
          <cell r="F2688">
            <v>9563</v>
          </cell>
          <cell r="G2688">
            <v>8784</v>
          </cell>
        </row>
        <row r="2689">
          <cell r="A2689" t="str">
            <v>15WAR03</v>
          </cell>
          <cell r="B2689" t="str">
            <v>WAR03</v>
          </cell>
          <cell r="C2689">
            <v>15</v>
          </cell>
          <cell r="D2689">
            <v>47.75</v>
          </cell>
          <cell r="E2689">
            <v>11275</v>
          </cell>
          <cell r="F2689">
            <v>9575</v>
          </cell>
          <cell r="G2689">
            <v>8794</v>
          </cell>
        </row>
        <row r="2690">
          <cell r="A2690" t="str">
            <v>16WAR03</v>
          </cell>
          <cell r="B2690" t="str">
            <v>WAR03</v>
          </cell>
          <cell r="C2690">
            <v>16</v>
          </cell>
          <cell r="D2690">
            <v>47.48</v>
          </cell>
          <cell r="E2690">
            <v>11294</v>
          </cell>
          <cell r="F2690">
            <v>9588</v>
          </cell>
          <cell r="G2690">
            <v>8805</v>
          </cell>
        </row>
        <row r="2691">
          <cell r="A2691" t="str">
            <v>17WAR03</v>
          </cell>
          <cell r="B2691" t="str">
            <v>WAR03</v>
          </cell>
          <cell r="C2691">
            <v>17</v>
          </cell>
          <cell r="D2691">
            <v>47.2</v>
          </cell>
          <cell r="E2691">
            <v>11314</v>
          </cell>
          <cell r="F2691">
            <v>9601</v>
          </cell>
          <cell r="G2691">
            <v>8818</v>
          </cell>
        </row>
        <row r="2692">
          <cell r="A2692" t="str">
            <v>18WAR03</v>
          </cell>
          <cell r="B2692" t="str">
            <v>WAR03</v>
          </cell>
          <cell r="C2692">
            <v>18</v>
          </cell>
          <cell r="D2692">
            <v>46.9</v>
          </cell>
          <cell r="E2692">
            <v>11335</v>
          </cell>
          <cell r="F2692">
            <v>9615</v>
          </cell>
          <cell r="G2692">
            <v>8831</v>
          </cell>
        </row>
        <row r="2693">
          <cell r="A2693" t="str">
            <v>19WAR03</v>
          </cell>
          <cell r="B2693" t="str">
            <v>WAR03</v>
          </cell>
          <cell r="C2693">
            <v>19</v>
          </cell>
          <cell r="D2693">
            <v>46.6</v>
          </cell>
          <cell r="E2693">
            <v>11356</v>
          </cell>
          <cell r="F2693">
            <v>9630</v>
          </cell>
          <cell r="G2693">
            <v>8845</v>
          </cell>
        </row>
        <row r="2694">
          <cell r="A2694" t="str">
            <v>20WAR03</v>
          </cell>
          <cell r="B2694" t="str">
            <v>WAR03</v>
          </cell>
          <cell r="C2694">
            <v>20</v>
          </cell>
          <cell r="D2694">
            <v>46.29</v>
          </cell>
          <cell r="E2694">
            <v>11378</v>
          </cell>
          <cell r="F2694">
            <v>9645</v>
          </cell>
          <cell r="G2694">
            <v>8860</v>
          </cell>
        </row>
        <row r="2695">
          <cell r="A2695" t="str">
            <v>21WAR03</v>
          </cell>
          <cell r="B2695" t="str">
            <v>WAR03</v>
          </cell>
          <cell r="C2695">
            <v>21</v>
          </cell>
          <cell r="D2695">
            <v>45.98</v>
          </cell>
          <cell r="E2695">
            <v>11400</v>
          </cell>
          <cell r="F2695">
            <v>9661</v>
          </cell>
          <cell r="G2695">
            <v>8876</v>
          </cell>
        </row>
        <row r="2696">
          <cell r="A2696" t="str">
            <v>22WAR03</v>
          </cell>
          <cell r="B2696" t="str">
            <v>WAR03</v>
          </cell>
          <cell r="C2696">
            <v>22</v>
          </cell>
          <cell r="D2696">
            <v>45.65</v>
          </cell>
          <cell r="E2696">
            <v>11424</v>
          </cell>
          <cell r="F2696">
            <v>9678</v>
          </cell>
          <cell r="G2696">
            <v>8892</v>
          </cell>
        </row>
        <row r="2697">
          <cell r="A2697" t="str">
            <v>23WAR03</v>
          </cell>
          <cell r="B2697" t="str">
            <v>WAR03</v>
          </cell>
          <cell r="C2697">
            <v>23</v>
          </cell>
          <cell r="D2697">
            <v>45.33</v>
          </cell>
          <cell r="E2697">
            <v>11449</v>
          </cell>
          <cell r="F2697">
            <v>9695</v>
          </cell>
          <cell r="G2697">
            <v>8909</v>
          </cell>
        </row>
        <row r="2698">
          <cell r="A2698" t="str">
            <v>24WAR03</v>
          </cell>
          <cell r="B2698" t="str">
            <v>WAR03</v>
          </cell>
          <cell r="C2698">
            <v>24</v>
          </cell>
          <cell r="D2698">
            <v>45</v>
          </cell>
          <cell r="E2698">
            <v>11476</v>
          </cell>
          <cell r="F2698">
            <v>9714</v>
          </cell>
          <cell r="G2698">
            <v>8927</v>
          </cell>
        </row>
        <row r="2699">
          <cell r="A2699" t="str">
            <v>25WAR03</v>
          </cell>
          <cell r="B2699" t="str">
            <v>WAR03</v>
          </cell>
          <cell r="C2699">
            <v>25</v>
          </cell>
          <cell r="D2699">
            <v>44.67</v>
          </cell>
          <cell r="E2699">
            <v>11505</v>
          </cell>
          <cell r="F2699">
            <v>9734</v>
          </cell>
          <cell r="G2699">
            <v>8945</v>
          </cell>
        </row>
        <row r="2700">
          <cell r="A2700" t="str">
            <v>26WAR03</v>
          </cell>
          <cell r="B2700" t="str">
            <v>WAR03</v>
          </cell>
          <cell r="C2700">
            <v>26</v>
          </cell>
          <cell r="D2700">
            <v>44.33</v>
          </cell>
          <cell r="E2700">
            <v>11536</v>
          </cell>
          <cell r="F2700">
            <v>9756</v>
          </cell>
          <cell r="G2700">
            <v>8964</v>
          </cell>
        </row>
        <row r="2701">
          <cell r="A2701" t="str">
            <v>27WAR03</v>
          </cell>
          <cell r="B2701" t="str">
            <v>WAR03</v>
          </cell>
          <cell r="C2701">
            <v>27</v>
          </cell>
          <cell r="D2701">
            <v>44</v>
          </cell>
          <cell r="E2701">
            <v>11569</v>
          </cell>
          <cell r="F2701">
            <v>9779</v>
          </cell>
          <cell r="G2701">
            <v>8983</v>
          </cell>
        </row>
        <row r="2702">
          <cell r="A2702" t="str">
            <v>28WAR03</v>
          </cell>
          <cell r="B2702" t="str">
            <v>WAR03</v>
          </cell>
          <cell r="C2702">
            <v>28</v>
          </cell>
          <cell r="D2702">
            <v>43.67</v>
          </cell>
          <cell r="E2702">
            <v>11606</v>
          </cell>
          <cell r="F2702">
            <v>9804</v>
          </cell>
          <cell r="G2702">
            <v>9003</v>
          </cell>
        </row>
        <row r="2703">
          <cell r="A2703" t="str">
            <v>29WAR03</v>
          </cell>
          <cell r="B2703" t="str">
            <v>WAR03</v>
          </cell>
          <cell r="C2703">
            <v>29</v>
          </cell>
          <cell r="D2703">
            <v>43.34</v>
          </cell>
          <cell r="E2703">
            <v>11646</v>
          </cell>
          <cell r="F2703">
            <v>9831</v>
          </cell>
          <cell r="G2703">
            <v>9022</v>
          </cell>
        </row>
        <row r="2704">
          <cell r="A2704" t="str">
            <v>30WAR03</v>
          </cell>
          <cell r="B2704" t="str">
            <v>WAR03</v>
          </cell>
          <cell r="C2704">
            <v>30</v>
          </cell>
          <cell r="D2704">
            <v>43.03</v>
          </cell>
          <cell r="E2704">
            <v>11687</v>
          </cell>
          <cell r="F2704">
            <v>9858</v>
          </cell>
          <cell r="G2704">
            <v>9040</v>
          </cell>
        </row>
        <row r="2705">
          <cell r="A2705" t="str">
            <v>31WAR03</v>
          </cell>
          <cell r="B2705" t="str">
            <v>WAR03</v>
          </cell>
          <cell r="C2705">
            <v>31</v>
          </cell>
          <cell r="D2705">
            <v>42.69</v>
          </cell>
          <cell r="E2705">
            <v>11738</v>
          </cell>
          <cell r="F2705">
            <v>9891</v>
          </cell>
          <cell r="G2705">
            <v>9062</v>
          </cell>
        </row>
        <row r="2706">
          <cell r="A2706" t="str">
            <v>32WAR03</v>
          </cell>
          <cell r="B2706" t="str">
            <v>WAR03</v>
          </cell>
          <cell r="C2706">
            <v>32</v>
          </cell>
          <cell r="D2706">
            <v>42.36</v>
          </cell>
          <cell r="E2706">
            <v>11792</v>
          </cell>
          <cell r="F2706">
            <v>9926</v>
          </cell>
          <cell r="G2706">
            <v>9083</v>
          </cell>
        </row>
        <row r="2707">
          <cell r="A2707" t="str">
            <v>33WAR03</v>
          </cell>
          <cell r="B2707" t="str">
            <v>WAR03</v>
          </cell>
          <cell r="C2707">
            <v>33</v>
          </cell>
          <cell r="D2707">
            <v>42.05</v>
          </cell>
          <cell r="E2707">
            <v>11851</v>
          </cell>
          <cell r="F2707">
            <v>9964</v>
          </cell>
          <cell r="G2707">
            <v>9103</v>
          </cell>
        </row>
        <row r="2708">
          <cell r="A2708" t="str">
            <v>34WAR03</v>
          </cell>
          <cell r="B2708" t="str">
            <v>WAR03</v>
          </cell>
          <cell r="C2708">
            <v>34</v>
          </cell>
          <cell r="D2708">
            <v>41.32</v>
          </cell>
          <cell r="E2708">
            <v>11917</v>
          </cell>
          <cell r="F2708">
            <v>10005</v>
          </cell>
          <cell r="G2708">
            <v>9141</v>
          </cell>
        </row>
        <row r="2709">
          <cell r="A2709" t="str">
            <v>35WAR03</v>
          </cell>
          <cell r="B2709" t="str">
            <v>WAR03</v>
          </cell>
          <cell r="C2709">
            <v>35</v>
          </cell>
          <cell r="D2709">
            <v>40.6</v>
          </cell>
          <cell r="E2709">
            <v>11991</v>
          </cell>
          <cell r="F2709">
            <v>10050</v>
          </cell>
          <cell r="G2709">
            <v>9183</v>
          </cell>
        </row>
        <row r="2710">
          <cell r="A2710" t="str">
            <v>36WAR03</v>
          </cell>
          <cell r="B2710" t="str">
            <v>WAR03</v>
          </cell>
          <cell r="C2710">
            <v>36</v>
          </cell>
          <cell r="D2710">
            <v>39.869999999999997</v>
          </cell>
          <cell r="E2710">
            <v>12072</v>
          </cell>
          <cell r="F2710">
            <v>10099</v>
          </cell>
          <cell r="G2710">
            <v>9230</v>
          </cell>
        </row>
        <row r="2711">
          <cell r="A2711" t="str">
            <v>37WAR03</v>
          </cell>
          <cell r="B2711" t="str">
            <v>WAR03</v>
          </cell>
          <cell r="C2711">
            <v>37</v>
          </cell>
          <cell r="D2711">
            <v>39.15</v>
          </cell>
          <cell r="E2711">
            <v>12164</v>
          </cell>
          <cell r="F2711">
            <v>10153</v>
          </cell>
          <cell r="G2711">
            <v>9283</v>
          </cell>
        </row>
        <row r="2712">
          <cell r="A2712" t="str">
            <v>38WAR03</v>
          </cell>
          <cell r="B2712" t="str">
            <v>WAR03</v>
          </cell>
          <cell r="C2712">
            <v>38</v>
          </cell>
          <cell r="D2712">
            <v>38.42</v>
          </cell>
          <cell r="E2712">
            <v>12265</v>
          </cell>
          <cell r="F2712">
            <v>10212</v>
          </cell>
          <cell r="G2712">
            <v>9342</v>
          </cell>
        </row>
        <row r="2713">
          <cell r="A2713" t="str">
            <v>39WAR03</v>
          </cell>
          <cell r="B2713" t="str">
            <v>WAR03</v>
          </cell>
          <cell r="C2713">
            <v>39</v>
          </cell>
          <cell r="D2713">
            <v>37.69</v>
          </cell>
          <cell r="E2713">
            <v>12378</v>
          </cell>
          <cell r="F2713">
            <v>10278</v>
          </cell>
          <cell r="G2713">
            <v>9406</v>
          </cell>
        </row>
        <row r="2714">
          <cell r="A2714" t="str">
            <v>40WAR03</v>
          </cell>
          <cell r="B2714" t="str">
            <v>WAR03</v>
          </cell>
          <cell r="C2714">
            <v>40</v>
          </cell>
          <cell r="D2714">
            <v>36.96</v>
          </cell>
          <cell r="E2714">
            <v>12505</v>
          </cell>
          <cell r="F2714">
            <v>10349</v>
          </cell>
          <cell r="G2714">
            <v>9477</v>
          </cell>
        </row>
        <row r="2715">
          <cell r="A2715" t="str">
            <v>41WAR03</v>
          </cell>
          <cell r="B2715" t="str">
            <v>WAR03</v>
          </cell>
          <cell r="C2715">
            <v>41</v>
          </cell>
          <cell r="D2715">
            <v>36.24</v>
          </cell>
          <cell r="E2715">
            <v>12646</v>
          </cell>
          <cell r="F2715">
            <v>10428</v>
          </cell>
          <cell r="G2715">
            <v>9554</v>
          </cell>
        </row>
        <row r="2716">
          <cell r="A2716" t="str">
            <v>42WAR03</v>
          </cell>
          <cell r="B2716" t="str">
            <v>WAR03</v>
          </cell>
          <cell r="C2716">
            <v>42</v>
          </cell>
          <cell r="D2716">
            <v>35.520000000000003</v>
          </cell>
          <cell r="E2716">
            <v>12805</v>
          </cell>
          <cell r="F2716">
            <v>10514</v>
          </cell>
          <cell r="G2716">
            <v>9637</v>
          </cell>
        </row>
        <row r="2717">
          <cell r="A2717" t="str">
            <v>43WAR03</v>
          </cell>
          <cell r="B2717" t="str">
            <v>WAR03</v>
          </cell>
          <cell r="C2717">
            <v>43</v>
          </cell>
          <cell r="D2717">
            <v>34.81</v>
          </cell>
          <cell r="E2717">
            <v>12982</v>
          </cell>
          <cell r="F2717">
            <v>10609</v>
          </cell>
          <cell r="G2717">
            <v>9728</v>
          </cell>
        </row>
        <row r="2718">
          <cell r="A2718" t="str">
            <v>44WAR03</v>
          </cell>
          <cell r="B2718" t="str">
            <v>WAR03</v>
          </cell>
          <cell r="C2718">
            <v>44</v>
          </cell>
          <cell r="D2718">
            <v>34.11</v>
          </cell>
          <cell r="E2718">
            <v>13180</v>
          </cell>
          <cell r="F2718">
            <v>10714</v>
          </cell>
          <cell r="G2718">
            <v>9825</v>
          </cell>
        </row>
        <row r="2719">
          <cell r="A2719" t="str">
            <v>45WAR03</v>
          </cell>
          <cell r="B2719" t="str">
            <v>WAR03</v>
          </cell>
          <cell r="C2719">
            <v>45</v>
          </cell>
          <cell r="D2719">
            <v>33.409999999999997</v>
          </cell>
          <cell r="E2719">
            <v>13403</v>
          </cell>
          <cell r="F2719">
            <v>10829</v>
          </cell>
          <cell r="G2719">
            <v>9931</v>
          </cell>
        </row>
        <row r="2720">
          <cell r="A2720" t="str">
            <v>5WAR04</v>
          </cell>
          <cell r="B2720" t="str">
            <v>WAR04</v>
          </cell>
          <cell r="C2720">
            <v>5</v>
          </cell>
          <cell r="D2720">
            <v>49.73</v>
          </cell>
          <cell r="E2720">
            <v>11218</v>
          </cell>
          <cell r="F2720">
            <v>9516</v>
          </cell>
          <cell r="G2720">
            <v>8761</v>
          </cell>
        </row>
        <row r="2721">
          <cell r="A2721" t="str">
            <v>6WAR04</v>
          </cell>
          <cell r="B2721" t="str">
            <v>WAR04</v>
          </cell>
          <cell r="C2721">
            <v>6</v>
          </cell>
          <cell r="D2721">
            <v>49.66</v>
          </cell>
          <cell r="E2721">
            <v>11231</v>
          </cell>
          <cell r="F2721">
            <v>9524</v>
          </cell>
          <cell r="G2721">
            <v>8759</v>
          </cell>
        </row>
        <row r="2722">
          <cell r="A2722" t="str">
            <v>7WAR04</v>
          </cell>
          <cell r="B2722" t="str">
            <v>WAR04</v>
          </cell>
          <cell r="C2722">
            <v>7</v>
          </cell>
          <cell r="D2722">
            <v>49.56</v>
          </cell>
          <cell r="E2722">
            <v>11245</v>
          </cell>
          <cell r="F2722">
            <v>9532</v>
          </cell>
          <cell r="G2722">
            <v>8759</v>
          </cell>
        </row>
        <row r="2723">
          <cell r="A2723" t="str">
            <v>8WAR04</v>
          </cell>
          <cell r="B2723" t="str">
            <v>WAR04</v>
          </cell>
          <cell r="C2723">
            <v>8</v>
          </cell>
          <cell r="D2723">
            <v>49.44</v>
          </cell>
          <cell r="E2723">
            <v>11261</v>
          </cell>
          <cell r="F2723">
            <v>9540</v>
          </cell>
          <cell r="G2723">
            <v>8760</v>
          </cell>
        </row>
        <row r="2724">
          <cell r="A2724" t="str">
            <v>9WAR04</v>
          </cell>
          <cell r="B2724" t="str">
            <v>WAR04</v>
          </cell>
          <cell r="C2724">
            <v>9</v>
          </cell>
          <cell r="D2724">
            <v>49.29</v>
          </cell>
          <cell r="E2724">
            <v>11277</v>
          </cell>
          <cell r="F2724">
            <v>9550</v>
          </cell>
          <cell r="G2724">
            <v>8763</v>
          </cell>
        </row>
        <row r="2725">
          <cell r="A2725" t="str">
            <v>10WAR04</v>
          </cell>
          <cell r="B2725" t="str">
            <v>WAR04</v>
          </cell>
          <cell r="C2725">
            <v>10</v>
          </cell>
          <cell r="D2725">
            <v>49.12</v>
          </cell>
          <cell r="E2725">
            <v>11293</v>
          </cell>
          <cell r="F2725">
            <v>9560</v>
          </cell>
          <cell r="G2725">
            <v>8767</v>
          </cell>
        </row>
        <row r="2726">
          <cell r="A2726" t="str">
            <v>11WAR04</v>
          </cell>
          <cell r="B2726" t="str">
            <v>WAR04</v>
          </cell>
          <cell r="C2726">
            <v>11</v>
          </cell>
          <cell r="D2726">
            <v>48.93</v>
          </cell>
          <cell r="E2726">
            <v>11311</v>
          </cell>
          <cell r="F2726">
            <v>9571</v>
          </cell>
          <cell r="G2726">
            <v>8772</v>
          </cell>
        </row>
        <row r="2727">
          <cell r="A2727" t="str">
            <v>12WAR04</v>
          </cell>
          <cell r="B2727" t="str">
            <v>WAR04</v>
          </cell>
          <cell r="C2727">
            <v>12</v>
          </cell>
          <cell r="D2727">
            <v>48.72</v>
          </cell>
          <cell r="E2727">
            <v>11329</v>
          </cell>
          <cell r="F2727">
            <v>9582</v>
          </cell>
          <cell r="G2727">
            <v>8779</v>
          </cell>
        </row>
        <row r="2728">
          <cell r="A2728" t="str">
            <v>13WAR04</v>
          </cell>
          <cell r="B2728" t="str">
            <v>WAR04</v>
          </cell>
          <cell r="C2728">
            <v>13</v>
          </cell>
          <cell r="D2728">
            <v>48.49</v>
          </cell>
          <cell r="E2728">
            <v>11347</v>
          </cell>
          <cell r="F2728">
            <v>9593</v>
          </cell>
          <cell r="G2728">
            <v>8787</v>
          </cell>
        </row>
        <row r="2729">
          <cell r="A2729" t="str">
            <v>14WAR04</v>
          </cell>
          <cell r="B2729" t="str">
            <v>WAR04</v>
          </cell>
          <cell r="C2729">
            <v>14</v>
          </cell>
          <cell r="D2729">
            <v>48.25</v>
          </cell>
          <cell r="E2729">
            <v>11366</v>
          </cell>
          <cell r="F2729">
            <v>9605</v>
          </cell>
          <cell r="G2729">
            <v>8796</v>
          </cell>
        </row>
        <row r="2730">
          <cell r="A2730" t="str">
            <v>15WAR04</v>
          </cell>
          <cell r="B2730" t="str">
            <v>WAR04</v>
          </cell>
          <cell r="C2730">
            <v>15</v>
          </cell>
          <cell r="D2730">
            <v>47.99</v>
          </cell>
          <cell r="E2730">
            <v>11385</v>
          </cell>
          <cell r="F2730">
            <v>9618</v>
          </cell>
          <cell r="G2730">
            <v>8806</v>
          </cell>
        </row>
        <row r="2731">
          <cell r="A2731" t="str">
            <v>16WAR04</v>
          </cell>
          <cell r="B2731" t="str">
            <v>WAR04</v>
          </cell>
          <cell r="C2731">
            <v>16</v>
          </cell>
          <cell r="D2731">
            <v>47.72</v>
          </cell>
          <cell r="E2731">
            <v>11405</v>
          </cell>
          <cell r="F2731">
            <v>9631</v>
          </cell>
          <cell r="G2731">
            <v>8817</v>
          </cell>
        </row>
        <row r="2732">
          <cell r="A2732" t="str">
            <v>17WAR04</v>
          </cell>
          <cell r="B2732" t="str">
            <v>WAR04</v>
          </cell>
          <cell r="C2732">
            <v>17</v>
          </cell>
          <cell r="D2732">
            <v>47.43</v>
          </cell>
          <cell r="E2732">
            <v>11425</v>
          </cell>
          <cell r="F2732">
            <v>9644</v>
          </cell>
          <cell r="G2732">
            <v>8830</v>
          </cell>
        </row>
        <row r="2733">
          <cell r="A2733" t="str">
            <v>18WAR04</v>
          </cell>
          <cell r="B2733" t="str">
            <v>WAR04</v>
          </cell>
          <cell r="C2733">
            <v>18</v>
          </cell>
          <cell r="D2733">
            <v>47.14</v>
          </cell>
          <cell r="E2733">
            <v>11446</v>
          </cell>
          <cell r="F2733">
            <v>9658</v>
          </cell>
          <cell r="G2733">
            <v>8843</v>
          </cell>
        </row>
        <row r="2734">
          <cell r="A2734" t="str">
            <v>19WAR04</v>
          </cell>
          <cell r="B2734" t="str">
            <v>WAR04</v>
          </cell>
          <cell r="C2734">
            <v>19</v>
          </cell>
          <cell r="D2734">
            <v>46.83</v>
          </cell>
          <cell r="E2734">
            <v>11467</v>
          </cell>
          <cell r="F2734">
            <v>9673</v>
          </cell>
          <cell r="G2734">
            <v>8857</v>
          </cell>
        </row>
        <row r="2735">
          <cell r="A2735" t="str">
            <v>20WAR04</v>
          </cell>
          <cell r="B2735" t="str">
            <v>WAR04</v>
          </cell>
          <cell r="C2735">
            <v>20</v>
          </cell>
          <cell r="D2735">
            <v>46.52</v>
          </cell>
          <cell r="E2735">
            <v>11489</v>
          </cell>
          <cell r="F2735">
            <v>9688</v>
          </cell>
          <cell r="G2735">
            <v>8872</v>
          </cell>
        </row>
        <row r="2736">
          <cell r="A2736" t="str">
            <v>21WAR04</v>
          </cell>
          <cell r="B2736" t="str">
            <v>WAR04</v>
          </cell>
          <cell r="C2736">
            <v>21</v>
          </cell>
          <cell r="D2736">
            <v>46.2</v>
          </cell>
          <cell r="E2736">
            <v>11512</v>
          </cell>
          <cell r="F2736">
            <v>9704</v>
          </cell>
          <cell r="G2736">
            <v>8888</v>
          </cell>
        </row>
        <row r="2737">
          <cell r="A2737" t="str">
            <v>22WAR04</v>
          </cell>
          <cell r="B2737" t="str">
            <v>WAR04</v>
          </cell>
          <cell r="C2737">
            <v>22</v>
          </cell>
          <cell r="D2737">
            <v>45.88</v>
          </cell>
          <cell r="E2737">
            <v>11536</v>
          </cell>
          <cell r="F2737">
            <v>9721</v>
          </cell>
          <cell r="G2737">
            <v>8904</v>
          </cell>
        </row>
        <row r="2738">
          <cell r="A2738" t="str">
            <v>23WAR04</v>
          </cell>
          <cell r="B2738" t="str">
            <v>WAR04</v>
          </cell>
          <cell r="C2738">
            <v>23</v>
          </cell>
          <cell r="D2738">
            <v>45.55</v>
          </cell>
          <cell r="E2738">
            <v>11562</v>
          </cell>
          <cell r="F2738">
            <v>9739</v>
          </cell>
          <cell r="G2738">
            <v>8921</v>
          </cell>
        </row>
        <row r="2739">
          <cell r="A2739" t="str">
            <v>24WAR04</v>
          </cell>
          <cell r="B2739" t="str">
            <v>WAR04</v>
          </cell>
          <cell r="C2739">
            <v>24</v>
          </cell>
          <cell r="D2739">
            <v>45.22</v>
          </cell>
          <cell r="E2739">
            <v>11589</v>
          </cell>
          <cell r="F2739">
            <v>9758</v>
          </cell>
          <cell r="G2739">
            <v>8939</v>
          </cell>
        </row>
        <row r="2740">
          <cell r="A2740" t="str">
            <v>25WAR04</v>
          </cell>
          <cell r="B2740" t="str">
            <v>WAR04</v>
          </cell>
          <cell r="C2740">
            <v>25</v>
          </cell>
          <cell r="D2740">
            <v>44.89</v>
          </cell>
          <cell r="E2740">
            <v>11617</v>
          </cell>
          <cell r="F2740">
            <v>9778</v>
          </cell>
          <cell r="G2740">
            <v>8957</v>
          </cell>
        </row>
        <row r="2741">
          <cell r="A2741" t="str">
            <v>26WAR04</v>
          </cell>
          <cell r="B2741" t="str">
            <v>WAR04</v>
          </cell>
          <cell r="C2741">
            <v>26</v>
          </cell>
          <cell r="D2741">
            <v>44.55</v>
          </cell>
          <cell r="E2741">
            <v>11649</v>
          </cell>
          <cell r="F2741">
            <v>9800</v>
          </cell>
          <cell r="G2741">
            <v>8976</v>
          </cell>
        </row>
        <row r="2742">
          <cell r="A2742" t="str">
            <v>27WAR04</v>
          </cell>
          <cell r="B2742" t="str">
            <v>WAR04</v>
          </cell>
          <cell r="C2742">
            <v>27</v>
          </cell>
          <cell r="D2742">
            <v>44.22</v>
          </cell>
          <cell r="E2742">
            <v>11683</v>
          </cell>
          <cell r="F2742">
            <v>9823</v>
          </cell>
          <cell r="G2742">
            <v>8995</v>
          </cell>
        </row>
        <row r="2743">
          <cell r="A2743" t="str">
            <v>28WAR04</v>
          </cell>
          <cell r="B2743" t="str">
            <v>WAR04</v>
          </cell>
          <cell r="C2743">
            <v>28</v>
          </cell>
          <cell r="D2743">
            <v>43.88</v>
          </cell>
          <cell r="E2743">
            <v>11719</v>
          </cell>
          <cell r="F2743">
            <v>9848</v>
          </cell>
          <cell r="G2743">
            <v>9015</v>
          </cell>
        </row>
        <row r="2744">
          <cell r="A2744" t="str">
            <v>29WAR04</v>
          </cell>
          <cell r="B2744" t="str">
            <v>WAR04</v>
          </cell>
          <cell r="C2744">
            <v>29</v>
          </cell>
          <cell r="D2744">
            <v>43.55</v>
          </cell>
          <cell r="E2744">
            <v>11760</v>
          </cell>
          <cell r="F2744">
            <v>9875</v>
          </cell>
          <cell r="G2744">
            <v>9035</v>
          </cell>
        </row>
        <row r="2745">
          <cell r="A2745" t="str">
            <v>30WAR04</v>
          </cell>
          <cell r="B2745" t="str">
            <v>WAR04</v>
          </cell>
          <cell r="C2745">
            <v>30</v>
          </cell>
          <cell r="D2745">
            <v>43.25</v>
          </cell>
          <cell r="E2745">
            <v>11802</v>
          </cell>
          <cell r="F2745">
            <v>9902</v>
          </cell>
          <cell r="G2745">
            <v>9053</v>
          </cell>
        </row>
        <row r="2746">
          <cell r="A2746" t="str">
            <v>31WAR04</v>
          </cell>
          <cell r="B2746" t="str">
            <v>WAR04</v>
          </cell>
          <cell r="C2746">
            <v>31</v>
          </cell>
          <cell r="D2746">
            <v>42.9</v>
          </cell>
          <cell r="E2746">
            <v>11853</v>
          </cell>
          <cell r="F2746">
            <v>9936</v>
          </cell>
          <cell r="G2746">
            <v>9075</v>
          </cell>
        </row>
        <row r="2747">
          <cell r="A2747" t="str">
            <v>32WAR04</v>
          </cell>
          <cell r="B2747" t="str">
            <v>WAR04</v>
          </cell>
          <cell r="C2747">
            <v>32</v>
          </cell>
          <cell r="D2747">
            <v>42.57</v>
          </cell>
          <cell r="E2747">
            <v>11907</v>
          </cell>
          <cell r="F2747">
            <v>9970</v>
          </cell>
          <cell r="G2747">
            <v>9095</v>
          </cell>
        </row>
        <row r="2748">
          <cell r="A2748" t="str">
            <v>33WAR04</v>
          </cell>
          <cell r="B2748" t="str">
            <v>WAR04</v>
          </cell>
          <cell r="C2748">
            <v>33</v>
          </cell>
          <cell r="D2748">
            <v>42.26</v>
          </cell>
          <cell r="E2748">
            <v>11967</v>
          </cell>
          <cell r="F2748">
            <v>10008</v>
          </cell>
          <cell r="G2748">
            <v>9115</v>
          </cell>
        </row>
        <row r="2749">
          <cell r="A2749" t="str">
            <v>34WAR04</v>
          </cell>
          <cell r="B2749" t="str">
            <v>WAR04</v>
          </cell>
          <cell r="C2749">
            <v>34</v>
          </cell>
          <cell r="D2749">
            <v>41.53</v>
          </cell>
          <cell r="E2749">
            <v>12034</v>
          </cell>
          <cell r="F2749">
            <v>10050</v>
          </cell>
          <cell r="G2749">
            <v>9153</v>
          </cell>
        </row>
        <row r="2750">
          <cell r="A2750" t="str">
            <v>35WAR04</v>
          </cell>
          <cell r="B2750" t="str">
            <v>WAR04</v>
          </cell>
          <cell r="C2750">
            <v>35</v>
          </cell>
          <cell r="D2750">
            <v>40.799999999999997</v>
          </cell>
          <cell r="E2750">
            <v>12108</v>
          </cell>
          <cell r="F2750">
            <v>10095</v>
          </cell>
          <cell r="G2750">
            <v>9195</v>
          </cell>
        </row>
        <row r="2751">
          <cell r="A2751" t="str">
            <v>36WAR04</v>
          </cell>
          <cell r="B2751" t="str">
            <v>WAR04</v>
          </cell>
          <cell r="C2751">
            <v>36</v>
          </cell>
          <cell r="D2751">
            <v>40.07</v>
          </cell>
          <cell r="E2751">
            <v>12191</v>
          </cell>
          <cell r="F2751">
            <v>10144</v>
          </cell>
          <cell r="G2751">
            <v>9243</v>
          </cell>
        </row>
        <row r="2752">
          <cell r="A2752" t="str">
            <v>37WAR04</v>
          </cell>
          <cell r="B2752" t="str">
            <v>WAR04</v>
          </cell>
          <cell r="C2752">
            <v>37</v>
          </cell>
          <cell r="D2752">
            <v>39.340000000000003</v>
          </cell>
          <cell r="E2752">
            <v>12283</v>
          </cell>
          <cell r="F2752">
            <v>10199</v>
          </cell>
          <cell r="G2752">
            <v>9296</v>
          </cell>
        </row>
        <row r="2753">
          <cell r="A2753" t="str">
            <v>38WAR04</v>
          </cell>
          <cell r="B2753" t="str">
            <v>WAR04</v>
          </cell>
          <cell r="C2753">
            <v>38</v>
          </cell>
          <cell r="D2753">
            <v>38.61</v>
          </cell>
          <cell r="E2753">
            <v>12385</v>
          </cell>
          <cell r="F2753">
            <v>10258</v>
          </cell>
          <cell r="G2753">
            <v>9355</v>
          </cell>
        </row>
        <row r="2754">
          <cell r="A2754" t="str">
            <v>39WAR04</v>
          </cell>
          <cell r="B2754" t="str">
            <v>WAR04</v>
          </cell>
          <cell r="C2754">
            <v>39</v>
          </cell>
          <cell r="D2754">
            <v>37.869999999999997</v>
          </cell>
          <cell r="E2754">
            <v>12500</v>
          </cell>
          <cell r="F2754">
            <v>10324</v>
          </cell>
          <cell r="G2754">
            <v>9419</v>
          </cell>
        </row>
        <row r="2755">
          <cell r="A2755" t="str">
            <v>40WAR04</v>
          </cell>
          <cell r="B2755" t="str">
            <v>WAR04</v>
          </cell>
          <cell r="C2755">
            <v>40</v>
          </cell>
          <cell r="D2755">
            <v>37.15</v>
          </cell>
          <cell r="E2755">
            <v>12627</v>
          </cell>
          <cell r="F2755">
            <v>10396</v>
          </cell>
          <cell r="G2755">
            <v>9490</v>
          </cell>
        </row>
        <row r="2756">
          <cell r="A2756" t="str">
            <v>41WAR04</v>
          </cell>
          <cell r="B2756" t="str">
            <v>WAR04</v>
          </cell>
          <cell r="C2756">
            <v>41</v>
          </cell>
          <cell r="D2756">
            <v>36.42</v>
          </cell>
          <cell r="E2756">
            <v>12770</v>
          </cell>
          <cell r="F2756">
            <v>10474</v>
          </cell>
          <cell r="G2756">
            <v>9567</v>
          </cell>
        </row>
        <row r="2757">
          <cell r="A2757" t="str">
            <v>42WAR04</v>
          </cell>
          <cell r="B2757" t="str">
            <v>WAR04</v>
          </cell>
          <cell r="C2757">
            <v>42</v>
          </cell>
          <cell r="D2757">
            <v>35.700000000000003</v>
          </cell>
          <cell r="E2757">
            <v>12930</v>
          </cell>
          <cell r="F2757">
            <v>10561</v>
          </cell>
          <cell r="G2757">
            <v>9650</v>
          </cell>
        </row>
        <row r="2758">
          <cell r="A2758" t="str">
            <v>43WAR04</v>
          </cell>
          <cell r="B2758" t="str">
            <v>WAR04</v>
          </cell>
          <cell r="C2758">
            <v>43</v>
          </cell>
          <cell r="D2758">
            <v>34.99</v>
          </cell>
          <cell r="E2758">
            <v>13109</v>
          </cell>
          <cell r="F2758">
            <v>10657</v>
          </cell>
          <cell r="G2758">
            <v>9741</v>
          </cell>
        </row>
        <row r="2759">
          <cell r="A2759" t="str">
            <v>44WAR04</v>
          </cell>
          <cell r="B2759" t="str">
            <v>WAR04</v>
          </cell>
          <cell r="C2759">
            <v>44</v>
          </cell>
          <cell r="D2759">
            <v>34.28</v>
          </cell>
          <cell r="E2759">
            <v>13309</v>
          </cell>
          <cell r="F2759">
            <v>10762</v>
          </cell>
          <cell r="G2759">
            <v>9839</v>
          </cell>
        </row>
        <row r="2760">
          <cell r="A2760" t="str">
            <v>45WAR04</v>
          </cell>
          <cell r="B2760" t="str">
            <v>WAR04</v>
          </cell>
          <cell r="C2760">
            <v>45</v>
          </cell>
          <cell r="D2760">
            <v>33.58</v>
          </cell>
          <cell r="E2760">
            <v>13534</v>
          </cell>
          <cell r="F2760">
            <v>10878</v>
          </cell>
          <cell r="G2760">
            <v>9945</v>
          </cell>
        </row>
        <row r="2761">
          <cell r="A2761" t="str">
            <v>5WAR05</v>
          </cell>
          <cell r="B2761" t="str">
            <v>WAR05</v>
          </cell>
          <cell r="C2761">
            <v>5</v>
          </cell>
          <cell r="D2761">
            <v>49.11</v>
          </cell>
          <cell r="E2761">
            <v>11164</v>
          </cell>
          <cell r="F2761">
            <v>9505</v>
          </cell>
          <cell r="G2761">
            <v>8733</v>
          </cell>
        </row>
        <row r="2762">
          <cell r="A2762" t="str">
            <v>6WAR05</v>
          </cell>
          <cell r="B2762" t="str">
            <v>WAR05</v>
          </cell>
          <cell r="C2762">
            <v>6</v>
          </cell>
          <cell r="D2762">
            <v>49.04</v>
          </cell>
          <cell r="E2762">
            <v>11177</v>
          </cell>
          <cell r="F2762">
            <v>9512</v>
          </cell>
          <cell r="G2762">
            <v>8731</v>
          </cell>
        </row>
        <row r="2763">
          <cell r="A2763" t="str">
            <v>7WAR05</v>
          </cell>
          <cell r="B2763" t="str">
            <v>WAR05</v>
          </cell>
          <cell r="C2763">
            <v>7</v>
          </cell>
          <cell r="D2763">
            <v>48.94</v>
          </cell>
          <cell r="E2763">
            <v>11191</v>
          </cell>
          <cell r="F2763">
            <v>9520</v>
          </cell>
          <cell r="G2763">
            <v>8731</v>
          </cell>
        </row>
        <row r="2764">
          <cell r="A2764" t="str">
            <v>8WAR05</v>
          </cell>
          <cell r="B2764" t="str">
            <v>WAR05</v>
          </cell>
          <cell r="C2764">
            <v>8</v>
          </cell>
          <cell r="D2764">
            <v>48.82</v>
          </cell>
          <cell r="E2764">
            <v>11206</v>
          </cell>
          <cell r="F2764">
            <v>9529</v>
          </cell>
          <cell r="G2764">
            <v>8732</v>
          </cell>
        </row>
        <row r="2765">
          <cell r="A2765" t="str">
            <v>9WAR05</v>
          </cell>
          <cell r="B2765" t="str">
            <v>WAR05</v>
          </cell>
          <cell r="C2765">
            <v>9</v>
          </cell>
          <cell r="D2765">
            <v>48.68</v>
          </cell>
          <cell r="E2765">
            <v>11222</v>
          </cell>
          <cell r="F2765">
            <v>9538</v>
          </cell>
          <cell r="G2765">
            <v>8735</v>
          </cell>
        </row>
        <row r="2766">
          <cell r="A2766" t="str">
            <v>10WAR05</v>
          </cell>
          <cell r="B2766" t="str">
            <v>WAR05</v>
          </cell>
          <cell r="C2766">
            <v>10</v>
          </cell>
          <cell r="D2766">
            <v>48.51</v>
          </cell>
          <cell r="E2766">
            <v>11239</v>
          </cell>
          <cell r="F2766">
            <v>9548</v>
          </cell>
          <cell r="G2766">
            <v>8739</v>
          </cell>
        </row>
        <row r="2767">
          <cell r="A2767" t="str">
            <v>11WAR05</v>
          </cell>
          <cell r="B2767" t="str">
            <v>WAR05</v>
          </cell>
          <cell r="C2767">
            <v>11</v>
          </cell>
          <cell r="D2767">
            <v>48.32</v>
          </cell>
          <cell r="E2767">
            <v>11256</v>
          </cell>
          <cell r="F2767">
            <v>9559</v>
          </cell>
          <cell r="G2767">
            <v>8744</v>
          </cell>
        </row>
        <row r="2768">
          <cell r="A2768" t="str">
            <v>12WAR05</v>
          </cell>
          <cell r="B2768" t="str">
            <v>WAR05</v>
          </cell>
          <cell r="C2768">
            <v>12</v>
          </cell>
          <cell r="D2768">
            <v>48.11</v>
          </cell>
          <cell r="E2768">
            <v>11274</v>
          </cell>
          <cell r="F2768">
            <v>9570</v>
          </cell>
          <cell r="G2768">
            <v>8751</v>
          </cell>
        </row>
        <row r="2769">
          <cell r="A2769" t="str">
            <v>13WAR05</v>
          </cell>
          <cell r="B2769" t="str">
            <v>WAR05</v>
          </cell>
          <cell r="C2769">
            <v>13</v>
          </cell>
          <cell r="D2769">
            <v>47.89</v>
          </cell>
          <cell r="E2769">
            <v>11293</v>
          </cell>
          <cell r="F2769">
            <v>9582</v>
          </cell>
          <cell r="G2769">
            <v>8759</v>
          </cell>
        </row>
        <row r="2770">
          <cell r="A2770" t="str">
            <v>14WAR05</v>
          </cell>
          <cell r="B2770" t="str">
            <v>WAR05</v>
          </cell>
          <cell r="C2770">
            <v>14</v>
          </cell>
          <cell r="D2770">
            <v>47.65</v>
          </cell>
          <cell r="E2770">
            <v>11311</v>
          </cell>
          <cell r="F2770">
            <v>9594</v>
          </cell>
          <cell r="G2770">
            <v>8768</v>
          </cell>
        </row>
        <row r="2771">
          <cell r="A2771" t="str">
            <v>15WAR05</v>
          </cell>
          <cell r="B2771" t="str">
            <v>WAR05</v>
          </cell>
          <cell r="C2771">
            <v>15</v>
          </cell>
          <cell r="D2771">
            <v>47.39</v>
          </cell>
          <cell r="E2771">
            <v>11331</v>
          </cell>
          <cell r="F2771">
            <v>9606</v>
          </cell>
          <cell r="G2771">
            <v>8778</v>
          </cell>
        </row>
        <row r="2772">
          <cell r="A2772" t="str">
            <v>16WAR05</v>
          </cell>
          <cell r="B2772" t="str">
            <v>WAR05</v>
          </cell>
          <cell r="C2772">
            <v>16</v>
          </cell>
          <cell r="D2772">
            <v>47.12</v>
          </cell>
          <cell r="E2772">
            <v>11350</v>
          </cell>
          <cell r="F2772">
            <v>9619</v>
          </cell>
          <cell r="G2772">
            <v>8789</v>
          </cell>
        </row>
        <row r="2773">
          <cell r="A2773" t="str">
            <v>17WAR05</v>
          </cell>
          <cell r="B2773" t="str">
            <v>WAR05</v>
          </cell>
          <cell r="C2773">
            <v>17</v>
          </cell>
          <cell r="D2773">
            <v>46.84</v>
          </cell>
          <cell r="E2773">
            <v>11370</v>
          </cell>
          <cell r="F2773">
            <v>9633</v>
          </cell>
          <cell r="G2773">
            <v>8801</v>
          </cell>
        </row>
        <row r="2774">
          <cell r="A2774" t="str">
            <v>18WAR05</v>
          </cell>
          <cell r="B2774" t="str">
            <v>WAR05</v>
          </cell>
          <cell r="C2774">
            <v>18</v>
          </cell>
          <cell r="D2774">
            <v>46.55</v>
          </cell>
          <cell r="E2774">
            <v>11391</v>
          </cell>
          <cell r="F2774">
            <v>9647</v>
          </cell>
          <cell r="G2774">
            <v>8815</v>
          </cell>
        </row>
        <row r="2775">
          <cell r="A2775" t="str">
            <v>19WAR05</v>
          </cell>
          <cell r="B2775" t="str">
            <v>WAR05</v>
          </cell>
          <cell r="C2775">
            <v>19</v>
          </cell>
          <cell r="D2775">
            <v>46.25</v>
          </cell>
          <cell r="E2775">
            <v>11412</v>
          </cell>
          <cell r="F2775">
            <v>9661</v>
          </cell>
          <cell r="G2775">
            <v>8829</v>
          </cell>
        </row>
        <row r="2776">
          <cell r="A2776" t="str">
            <v>20WAR05</v>
          </cell>
          <cell r="B2776" t="str">
            <v>WAR05</v>
          </cell>
          <cell r="C2776">
            <v>20</v>
          </cell>
          <cell r="D2776">
            <v>45.94</v>
          </cell>
          <cell r="E2776">
            <v>11434</v>
          </cell>
          <cell r="F2776">
            <v>9676</v>
          </cell>
          <cell r="G2776">
            <v>8844</v>
          </cell>
        </row>
        <row r="2777">
          <cell r="A2777" t="str">
            <v>21WAR05</v>
          </cell>
          <cell r="B2777" t="str">
            <v>WAR05</v>
          </cell>
          <cell r="C2777">
            <v>21</v>
          </cell>
          <cell r="D2777">
            <v>45.63</v>
          </cell>
          <cell r="E2777">
            <v>11456</v>
          </cell>
          <cell r="F2777">
            <v>9692</v>
          </cell>
          <cell r="G2777">
            <v>8859</v>
          </cell>
        </row>
        <row r="2778">
          <cell r="A2778" t="str">
            <v>22WAR05</v>
          </cell>
          <cell r="B2778" t="str">
            <v>WAR05</v>
          </cell>
          <cell r="C2778">
            <v>22</v>
          </cell>
          <cell r="D2778">
            <v>45.31</v>
          </cell>
          <cell r="E2778">
            <v>11480</v>
          </cell>
          <cell r="F2778">
            <v>9709</v>
          </cell>
          <cell r="G2778">
            <v>8876</v>
          </cell>
        </row>
        <row r="2779">
          <cell r="A2779" t="str">
            <v>23WAR05</v>
          </cell>
          <cell r="B2779" t="str">
            <v>WAR05</v>
          </cell>
          <cell r="C2779">
            <v>23</v>
          </cell>
          <cell r="D2779">
            <v>44.99</v>
          </cell>
          <cell r="E2779">
            <v>11506</v>
          </cell>
          <cell r="F2779">
            <v>9727</v>
          </cell>
          <cell r="G2779">
            <v>8893</v>
          </cell>
        </row>
        <row r="2780">
          <cell r="A2780" t="str">
            <v>24WAR05</v>
          </cell>
          <cell r="B2780" t="str">
            <v>WAR05</v>
          </cell>
          <cell r="C2780">
            <v>24</v>
          </cell>
          <cell r="D2780">
            <v>44.66</v>
          </cell>
          <cell r="E2780">
            <v>11533</v>
          </cell>
          <cell r="F2780">
            <v>9746</v>
          </cell>
          <cell r="G2780">
            <v>8911</v>
          </cell>
        </row>
        <row r="2781">
          <cell r="A2781" t="str">
            <v>25WAR05</v>
          </cell>
          <cell r="B2781" t="str">
            <v>WAR05</v>
          </cell>
          <cell r="C2781">
            <v>25</v>
          </cell>
          <cell r="D2781">
            <v>44.33</v>
          </cell>
          <cell r="E2781">
            <v>11561</v>
          </cell>
          <cell r="F2781">
            <v>9766</v>
          </cell>
          <cell r="G2781">
            <v>8929</v>
          </cell>
        </row>
        <row r="2782">
          <cell r="A2782" t="str">
            <v>26WAR05</v>
          </cell>
          <cell r="B2782" t="str">
            <v>WAR05</v>
          </cell>
          <cell r="C2782">
            <v>26</v>
          </cell>
          <cell r="D2782">
            <v>44</v>
          </cell>
          <cell r="E2782">
            <v>11592</v>
          </cell>
          <cell r="F2782">
            <v>9787</v>
          </cell>
          <cell r="G2782">
            <v>8948</v>
          </cell>
        </row>
        <row r="2783">
          <cell r="A2783" t="str">
            <v>27WAR05</v>
          </cell>
          <cell r="B2783" t="str">
            <v>WAR05</v>
          </cell>
          <cell r="C2783">
            <v>27</v>
          </cell>
          <cell r="D2783">
            <v>43.67</v>
          </cell>
          <cell r="E2783">
            <v>11626</v>
          </cell>
          <cell r="F2783">
            <v>9811</v>
          </cell>
          <cell r="G2783">
            <v>8967</v>
          </cell>
        </row>
        <row r="2784">
          <cell r="A2784" t="str">
            <v>28WAR05</v>
          </cell>
          <cell r="B2784" t="str">
            <v>WAR05</v>
          </cell>
          <cell r="C2784">
            <v>28</v>
          </cell>
          <cell r="D2784">
            <v>43.34</v>
          </cell>
          <cell r="E2784">
            <v>11663</v>
          </cell>
          <cell r="F2784">
            <v>9836</v>
          </cell>
          <cell r="G2784">
            <v>8986</v>
          </cell>
        </row>
        <row r="2785">
          <cell r="A2785" t="str">
            <v>29WAR05</v>
          </cell>
          <cell r="B2785" t="str">
            <v>WAR05</v>
          </cell>
          <cell r="C2785">
            <v>29</v>
          </cell>
          <cell r="D2785">
            <v>43.01</v>
          </cell>
          <cell r="E2785">
            <v>11703</v>
          </cell>
          <cell r="F2785">
            <v>9862</v>
          </cell>
          <cell r="G2785">
            <v>9006</v>
          </cell>
        </row>
        <row r="2786">
          <cell r="A2786" t="str">
            <v>30WAR05</v>
          </cell>
          <cell r="B2786" t="str">
            <v>WAR05</v>
          </cell>
          <cell r="C2786">
            <v>30</v>
          </cell>
          <cell r="D2786">
            <v>42.71</v>
          </cell>
          <cell r="E2786">
            <v>11745</v>
          </cell>
          <cell r="F2786">
            <v>9890</v>
          </cell>
          <cell r="G2786">
            <v>9024</v>
          </cell>
        </row>
        <row r="2787">
          <cell r="A2787" t="str">
            <v>31WAR05</v>
          </cell>
          <cell r="B2787" t="str">
            <v>WAR05</v>
          </cell>
          <cell r="C2787">
            <v>31</v>
          </cell>
          <cell r="D2787">
            <v>42.36</v>
          </cell>
          <cell r="E2787">
            <v>11796</v>
          </cell>
          <cell r="F2787">
            <v>9923</v>
          </cell>
          <cell r="G2787">
            <v>9046</v>
          </cell>
        </row>
        <row r="2788">
          <cell r="A2788" t="str">
            <v>32WAR05</v>
          </cell>
          <cell r="B2788" t="str">
            <v>WAR05</v>
          </cell>
          <cell r="C2788">
            <v>32</v>
          </cell>
          <cell r="D2788">
            <v>42.05</v>
          </cell>
          <cell r="E2788">
            <v>11850</v>
          </cell>
          <cell r="F2788">
            <v>9958</v>
          </cell>
          <cell r="G2788">
            <v>9066</v>
          </cell>
        </row>
        <row r="2789">
          <cell r="A2789" t="str">
            <v>33WAR05</v>
          </cell>
          <cell r="B2789" t="str">
            <v>WAR05</v>
          </cell>
          <cell r="C2789">
            <v>33</v>
          </cell>
          <cell r="D2789">
            <v>41.73</v>
          </cell>
          <cell r="E2789">
            <v>11910</v>
          </cell>
          <cell r="F2789">
            <v>9996</v>
          </cell>
          <cell r="G2789">
            <v>9086</v>
          </cell>
        </row>
        <row r="2790">
          <cell r="A2790" t="str">
            <v>34WAR05</v>
          </cell>
          <cell r="B2790" t="str">
            <v>WAR05</v>
          </cell>
          <cell r="C2790">
            <v>34</v>
          </cell>
          <cell r="D2790">
            <v>41.01</v>
          </cell>
          <cell r="E2790">
            <v>11976</v>
          </cell>
          <cell r="F2790">
            <v>10037</v>
          </cell>
          <cell r="G2790">
            <v>9124</v>
          </cell>
        </row>
        <row r="2791">
          <cell r="A2791" t="str">
            <v>35WAR05</v>
          </cell>
          <cell r="B2791" t="str">
            <v>WAR05</v>
          </cell>
          <cell r="C2791">
            <v>35</v>
          </cell>
          <cell r="D2791">
            <v>40.29</v>
          </cell>
          <cell r="E2791">
            <v>12050</v>
          </cell>
          <cell r="F2791">
            <v>10082</v>
          </cell>
          <cell r="G2791">
            <v>9166</v>
          </cell>
        </row>
        <row r="2792">
          <cell r="A2792" t="str">
            <v>36WAR05</v>
          </cell>
          <cell r="B2792" t="str">
            <v>WAR05</v>
          </cell>
          <cell r="C2792">
            <v>36</v>
          </cell>
          <cell r="D2792">
            <v>39.57</v>
          </cell>
          <cell r="E2792">
            <v>12132</v>
          </cell>
          <cell r="F2792">
            <v>10132</v>
          </cell>
          <cell r="G2792">
            <v>9213</v>
          </cell>
        </row>
        <row r="2793">
          <cell r="A2793" t="str">
            <v>37WAR05</v>
          </cell>
          <cell r="B2793" t="str">
            <v>WAR05</v>
          </cell>
          <cell r="C2793">
            <v>37</v>
          </cell>
          <cell r="D2793">
            <v>38.85</v>
          </cell>
          <cell r="E2793">
            <v>12223</v>
          </cell>
          <cell r="F2793">
            <v>10186</v>
          </cell>
          <cell r="G2793">
            <v>9266</v>
          </cell>
        </row>
        <row r="2794">
          <cell r="A2794" t="str">
            <v>38WAR05</v>
          </cell>
          <cell r="B2794" t="str">
            <v>WAR05</v>
          </cell>
          <cell r="C2794">
            <v>38</v>
          </cell>
          <cell r="D2794">
            <v>38.130000000000003</v>
          </cell>
          <cell r="E2794">
            <v>12325</v>
          </cell>
          <cell r="F2794">
            <v>10246</v>
          </cell>
          <cell r="G2794">
            <v>9325</v>
          </cell>
        </row>
        <row r="2795">
          <cell r="A2795" t="str">
            <v>39WAR05</v>
          </cell>
          <cell r="B2795" t="str">
            <v>WAR05</v>
          </cell>
          <cell r="C2795">
            <v>39</v>
          </cell>
          <cell r="D2795">
            <v>37.4</v>
          </cell>
          <cell r="E2795">
            <v>12439</v>
          </cell>
          <cell r="F2795">
            <v>10311</v>
          </cell>
          <cell r="G2795">
            <v>9389</v>
          </cell>
        </row>
        <row r="2796">
          <cell r="A2796" t="str">
            <v>40WAR05</v>
          </cell>
          <cell r="B2796" t="str">
            <v>WAR05</v>
          </cell>
          <cell r="C2796">
            <v>40</v>
          </cell>
          <cell r="D2796">
            <v>36.68</v>
          </cell>
          <cell r="E2796">
            <v>12567</v>
          </cell>
          <cell r="F2796">
            <v>10383</v>
          </cell>
          <cell r="G2796">
            <v>9459</v>
          </cell>
        </row>
        <row r="2797">
          <cell r="A2797" t="str">
            <v>41WAR05</v>
          </cell>
          <cell r="B2797" t="str">
            <v>WAR05</v>
          </cell>
          <cell r="C2797">
            <v>41</v>
          </cell>
          <cell r="D2797">
            <v>35.97</v>
          </cell>
          <cell r="E2797">
            <v>12709</v>
          </cell>
          <cell r="F2797">
            <v>10462</v>
          </cell>
          <cell r="G2797">
            <v>9536</v>
          </cell>
        </row>
        <row r="2798">
          <cell r="A2798" t="str">
            <v>42WAR05</v>
          </cell>
          <cell r="B2798" t="str">
            <v>WAR05</v>
          </cell>
          <cell r="C2798">
            <v>42</v>
          </cell>
          <cell r="D2798">
            <v>35.26</v>
          </cell>
          <cell r="E2798">
            <v>12868</v>
          </cell>
          <cell r="F2798">
            <v>10548</v>
          </cell>
          <cell r="G2798">
            <v>9620</v>
          </cell>
        </row>
        <row r="2799">
          <cell r="A2799" t="str">
            <v>43WAR05</v>
          </cell>
          <cell r="B2799" t="str">
            <v>WAR05</v>
          </cell>
          <cell r="C2799">
            <v>43</v>
          </cell>
          <cell r="D2799">
            <v>34.549999999999997</v>
          </cell>
          <cell r="E2799">
            <v>13046</v>
          </cell>
          <cell r="F2799">
            <v>10644</v>
          </cell>
          <cell r="G2799">
            <v>9710</v>
          </cell>
        </row>
        <row r="2800">
          <cell r="A2800" t="str">
            <v>44WAR05</v>
          </cell>
          <cell r="B2800" t="str">
            <v>WAR05</v>
          </cell>
          <cell r="C2800">
            <v>44</v>
          </cell>
          <cell r="D2800">
            <v>33.85</v>
          </cell>
          <cell r="E2800">
            <v>13245</v>
          </cell>
          <cell r="F2800">
            <v>10749</v>
          </cell>
          <cell r="G2800">
            <v>9808</v>
          </cell>
        </row>
        <row r="2801">
          <cell r="A2801" t="str">
            <v>45WAR05</v>
          </cell>
          <cell r="B2801" t="str">
            <v>WAR05</v>
          </cell>
          <cell r="C2801">
            <v>45</v>
          </cell>
          <cell r="D2801">
            <v>33.159999999999997</v>
          </cell>
          <cell r="E2801">
            <v>13469</v>
          </cell>
          <cell r="F2801">
            <v>10864</v>
          </cell>
          <cell r="G2801">
            <v>9913</v>
          </cell>
        </row>
        <row r="2802">
          <cell r="A2802" t="str">
            <v>5WAR06</v>
          </cell>
          <cell r="B2802" t="str">
            <v>WAR06</v>
          </cell>
          <cell r="C2802">
            <v>5</v>
          </cell>
          <cell r="D2802">
            <v>52.57</v>
          </cell>
          <cell r="E2802">
            <v>11128</v>
          </cell>
          <cell r="F2802">
            <v>9411</v>
          </cell>
          <cell r="G2802">
            <v>8670</v>
          </cell>
        </row>
        <row r="2803">
          <cell r="A2803" t="str">
            <v>6WAR06</v>
          </cell>
          <cell r="B2803" t="str">
            <v>WAR06</v>
          </cell>
          <cell r="C2803">
            <v>6</v>
          </cell>
          <cell r="D2803">
            <v>52.5</v>
          </cell>
          <cell r="E2803">
            <v>11141</v>
          </cell>
          <cell r="F2803">
            <v>9418</v>
          </cell>
          <cell r="G2803">
            <v>8668</v>
          </cell>
        </row>
        <row r="2804">
          <cell r="A2804" t="str">
            <v>7WAR06</v>
          </cell>
          <cell r="B2804" t="str">
            <v>WAR06</v>
          </cell>
          <cell r="C2804">
            <v>7</v>
          </cell>
          <cell r="D2804">
            <v>52.39</v>
          </cell>
          <cell r="E2804">
            <v>11155</v>
          </cell>
          <cell r="F2804">
            <v>9426</v>
          </cell>
          <cell r="G2804">
            <v>8667</v>
          </cell>
        </row>
        <row r="2805">
          <cell r="A2805" t="str">
            <v>8WAR06</v>
          </cell>
          <cell r="B2805" t="str">
            <v>WAR06</v>
          </cell>
          <cell r="C2805">
            <v>8</v>
          </cell>
          <cell r="D2805">
            <v>52.26</v>
          </cell>
          <cell r="E2805">
            <v>11170</v>
          </cell>
          <cell r="F2805">
            <v>9434</v>
          </cell>
          <cell r="G2805">
            <v>8668</v>
          </cell>
        </row>
        <row r="2806">
          <cell r="A2806" t="str">
            <v>9WAR06</v>
          </cell>
          <cell r="B2806" t="str">
            <v>WAR06</v>
          </cell>
          <cell r="C2806">
            <v>9</v>
          </cell>
          <cell r="D2806">
            <v>52.1</v>
          </cell>
          <cell r="E2806">
            <v>11186</v>
          </cell>
          <cell r="F2806">
            <v>9444</v>
          </cell>
          <cell r="G2806">
            <v>8671</v>
          </cell>
        </row>
        <row r="2807">
          <cell r="A2807" t="str">
            <v>10WAR06</v>
          </cell>
          <cell r="B2807" t="str">
            <v>WAR06</v>
          </cell>
          <cell r="C2807">
            <v>10</v>
          </cell>
          <cell r="D2807">
            <v>51.92</v>
          </cell>
          <cell r="E2807">
            <v>11203</v>
          </cell>
          <cell r="F2807">
            <v>9454</v>
          </cell>
          <cell r="G2807">
            <v>8675</v>
          </cell>
        </row>
        <row r="2808">
          <cell r="A2808" t="str">
            <v>11WAR06</v>
          </cell>
          <cell r="B2808" t="str">
            <v>WAR06</v>
          </cell>
          <cell r="C2808">
            <v>11</v>
          </cell>
          <cell r="D2808">
            <v>51.72</v>
          </cell>
          <cell r="E2808">
            <v>11220</v>
          </cell>
          <cell r="F2808">
            <v>9464</v>
          </cell>
          <cell r="G2808">
            <v>8680</v>
          </cell>
        </row>
        <row r="2809">
          <cell r="A2809" t="str">
            <v>12WAR06</v>
          </cell>
          <cell r="B2809" t="str">
            <v>WAR06</v>
          </cell>
          <cell r="C2809">
            <v>12</v>
          </cell>
          <cell r="D2809">
            <v>51.5</v>
          </cell>
          <cell r="E2809">
            <v>11238</v>
          </cell>
          <cell r="F2809">
            <v>9475</v>
          </cell>
          <cell r="G2809">
            <v>8687</v>
          </cell>
        </row>
        <row r="2810">
          <cell r="A2810" t="str">
            <v>13WAR06</v>
          </cell>
          <cell r="B2810" t="str">
            <v>WAR06</v>
          </cell>
          <cell r="C2810">
            <v>13</v>
          </cell>
          <cell r="D2810">
            <v>51.26</v>
          </cell>
          <cell r="E2810">
            <v>11256</v>
          </cell>
          <cell r="F2810">
            <v>9487</v>
          </cell>
          <cell r="G2810">
            <v>8695</v>
          </cell>
        </row>
        <row r="2811">
          <cell r="A2811" t="str">
            <v>14WAR06</v>
          </cell>
          <cell r="B2811" t="str">
            <v>WAR06</v>
          </cell>
          <cell r="C2811">
            <v>14</v>
          </cell>
          <cell r="D2811">
            <v>51</v>
          </cell>
          <cell r="E2811">
            <v>11275</v>
          </cell>
          <cell r="F2811">
            <v>9499</v>
          </cell>
          <cell r="G2811">
            <v>8704</v>
          </cell>
        </row>
        <row r="2812">
          <cell r="A2812" t="str">
            <v>15WAR06</v>
          </cell>
          <cell r="B2812" t="str">
            <v>WAR06</v>
          </cell>
          <cell r="C2812">
            <v>15</v>
          </cell>
          <cell r="D2812">
            <v>50.73</v>
          </cell>
          <cell r="E2812">
            <v>11294</v>
          </cell>
          <cell r="F2812">
            <v>9511</v>
          </cell>
          <cell r="G2812">
            <v>8714</v>
          </cell>
        </row>
        <row r="2813">
          <cell r="A2813" t="str">
            <v>16WAR06</v>
          </cell>
          <cell r="B2813" t="str">
            <v>WAR06</v>
          </cell>
          <cell r="C2813">
            <v>16</v>
          </cell>
          <cell r="D2813">
            <v>50.44</v>
          </cell>
          <cell r="E2813">
            <v>11313</v>
          </cell>
          <cell r="F2813">
            <v>9524</v>
          </cell>
          <cell r="G2813">
            <v>8725</v>
          </cell>
        </row>
        <row r="2814">
          <cell r="A2814" t="str">
            <v>17WAR06</v>
          </cell>
          <cell r="B2814" t="str">
            <v>WAR06</v>
          </cell>
          <cell r="C2814">
            <v>17</v>
          </cell>
          <cell r="D2814">
            <v>50.14</v>
          </cell>
          <cell r="E2814">
            <v>11333</v>
          </cell>
          <cell r="F2814">
            <v>9537</v>
          </cell>
          <cell r="G2814">
            <v>8737</v>
          </cell>
        </row>
        <row r="2815">
          <cell r="A2815" t="str">
            <v>18WAR06</v>
          </cell>
          <cell r="B2815" t="str">
            <v>WAR06</v>
          </cell>
          <cell r="C2815">
            <v>18</v>
          </cell>
          <cell r="D2815">
            <v>49.83</v>
          </cell>
          <cell r="E2815">
            <v>11354</v>
          </cell>
          <cell r="F2815">
            <v>9551</v>
          </cell>
          <cell r="G2815">
            <v>8750</v>
          </cell>
        </row>
        <row r="2816">
          <cell r="A2816" t="str">
            <v>19WAR06</v>
          </cell>
          <cell r="B2816" t="str">
            <v>WAR06</v>
          </cell>
          <cell r="C2816">
            <v>19</v>
          </cell>
          <cell r="D2816">
            <v>49.51</v>
          </cell>
          <cell r="E2816">
            <v>11375</v>
          </cell>
          <cell r="F2816">
            <v>9566</v>
          </cell>
          <cell r="G2816">
            <v>8764</v>
          </cell>
        </row>
        <row r="2817">
          <cell r="A2817" t="str">
            <v>20WAR06</v>
          </cell>
          <cell r="B2817" t="str">
            <v>WAR06</v>
          </cell>
          <cell r="C2817">
            <v>20</v>
          </cell>
          <cell r="D2817">
            <v>49.18</v>
          </cell>
          <cell r="E2817">
            <v>11397</v>
          </cell>
          <cell r="F2817">
            <v>9581</v>
          </cell>
          <cell r="G2817">
            <v>8779</v>
          </cell>
        </row>
        <row r="2818">
          <cell r="A2818" t="str">
            <v>21WAR06</v>
          </cell>
          <cell r="B2818" t="str">
            <v>WAR06</v>
          </cell>
          <cell r="C2818">
            <v>21</v>
          </cell>
          <cell r="D2818">
            <v>48.84</v>
          </cell>
          <cell r="E2818">
            <v>11419</v>
          </cell>
          <cell r="F2818">
            <v>9596</v>
          </cell>
          <cell r="G2818">
            <v>8795</v>
          </cell>
        </row>
        <row r="2819">
          <cell r="A2819" t="str">
            <v>22WAR06</v>
          </cell>
          <cell r="B2819" t="str">
            <v>WAR06</v>
          </cell>
          <cell r="C2819">
            <v>22</v>
          </cell>
          <cell r="D2819">
            <v>48.5</v>
          </cell>
          <cell r="E2819">
            <v>11443</v>
          </cell>
          <cell r="F2819">
            <v>9613</v>
          </cell>
          <cell r="G2819">
            <v>8811</v>
          </cell>
        </row>
        <row r="2820">
          <cell r="A2820" t="str">
            <v>23WAR06</v>
          </cell>
          <cell r="B2820" t="str">
            <v>WAR06</v>
          </cell>
          <cell r="C2820">
            <v>23</v>
          </cell>
          <cell r="D2820">
            <v>48.15</v>
          </cell>
          <cell r="E2820">
            <v>11468</v>
          </cell>
          <cell r="F2820">
            <v>9631</v>
          </cell>
          <cell r="G2820">
            <v>8828</v>
          </cell>
        </row>
        <row r="2821">
          <cell r="A2821" t="str">
            <v>24WAR06</v>
          </cell>
          <cell r="B2821" t="str">
            <v>WAR06</v>
          </cell>
          <cell r="C2821">
            <v>24</v>
          </cell>
          <cell r="D2821">
            <v>47.8</v>
          </cell>
          <cell r="E2821">
            <v>11495</v>
          </cell>
          <cell r="F2821">
            <v>9649</v>
          </cell>
          <cell r="G2821">
            <v>8846</v>
          </cell>
        </row>
        <row r="2822">
          <cell r="A2822" t="str">
            <v>25WAR06</v>
          </cell>
          <cell r="B2822" t="str">
            <v>WAR06</v>
          </cell>
          <cell r="C2822">
            <v>25</v>
          </cell>
          <cell r="D2822">
            <v>47.45</v>
          </cell>
          <cell r="E2822">
            <v>11524</v>
          </cell>
          <cell r="F2822">
            <v>9669</v>
          </cell>
          <cell r="G2822">
            <v>8864</v>
          </cell>
        </row>
        <row r="2823">
          <cell r="A2823" t="str">
            <v>26WAR06</v>
          </cell>
          <cell r="B2823" t="str">
            <v>WAR06</v>
          </cell>
          <cell r="C2823">
            <v>26</v>
          </cell>
          <cell r="D2823">
            <v>47.1</v>
          </cell>
          <cell r="E2823">
            <v>11555</v>
          </cell>
          <cell r="F2823">
            <v>9691</v>
          </cell>
          <cell r="G2823">
            <v>8882</v>
          </cell>
        </row>
        <row r="2824">
          <cell r="A2824" t="str">
            <v>27WAR06</v>
          </cell>
          <cell r="B2824" t="str">
            <v>WAR06</v>
          </cell>
          <cell r="C2824">
            <v>27</v>
          </cell>
          <cell r="D2824">
            <v>46.74</v>
          </cell>
          <cell r="E2824">
            <v>11588</v>
          </cell>
          <cell r="F2824">
            <v>9714</v>
          </cell>
          <cell r="G2824">
            <v>8901</v>
          </cell>
        </row>
        <row r="2825">
          <cell r="A2825" t="str">
            <v>28WAR06</v>
          </cell>
          <cell r="B2825" t="str">
            <v>WAR06</v>
          </cell>
          <cell r="C2825">
            <v>28</v>
          </cell>
          <cell r="D2825">
            <v>46.39</v>
          </cell>
          <cell r="E2825">
            <v>11625</v>
          </cell>
          <cell r="F2825">
            <v>9738</v>
          </cell>
          <cell r="G2825">
            <v>8921</v>
          </cell>
        </row>
        <row r="2826">
          <cell r="A2826" t="str">
            <v>29WAR06</v>
          </cell>
          <cell r="B2826" t="str">
            <v>WAR06</v>
          </cell>
          <cell r="C2826">
            <v>29</v>
          </cell>
          <cell r="D2826">
            <v>46.04</v>
          </cell>
          <cell r="E2826">
            <v>11665</v>
          </cell>
          <cell r="F2826">
            <v>9765</v>
          </cell>
          <cell r="G2826">
            <v>8940</v>
          </cell>
        </row>
        <row r="2827">
          <cell r="A2827" t="str">
            <v>30WAR06</v>
          </cell>
          <cell r="B2827" t="str">
            <v>WAR06</v>
          </cell>
          <cell r="C2827">
            <v>30</v>
          </cell>
          <cell r="D2827">
            <v>45.72</v>
          </cell>
          <cell r="E2827">
            <v>11707</v>
          </cell>
          <cell r="F2827">
            <v>9792</v>
          </cell>
          <cell r="G2827">
            <v>8958</v>
          </cell>
        </row>
        <row r="2828">
          <cell r="A2828" t="str">
            <v>31WAR06</v>
          </cell>
          <cell r="B2828" t="str">
            <v>WAR06</v>
          </cell>
          <cell r="C2828">
            <v>31</v>
          </cell>
          <cell r="D2828">
            <v>45.35</v>
          </cell>
          <cell r="E2828">
            <v>11758</v>
          </cell>
          <cell r="F2828">
            <v>9825</v>
          </cell>
          <cell r="G2828">
            <v>8980</v>
          </cell>
        </row>
        <row r="2829">
          <cell r="A2829" t="str">
            <v>32WAR06</v>
          </cell>
          <cell r="B2829" t="str">
            <v>WAR06</v>
          </cell>
          <cell r="C2829">
            <v>32</v>
          </cell>
          <cell r="D2829">
            <v>45.01</v>
          </cell>
          <cell r="E2829">
            <v>11811</v>
          </cell>
          <cell r="F2829">
            <v>9860</v>
          </cell>
          <cell r="G2829">
            <v>9000</v>
          </cell>
        </row>
        <row r="2830">
          <cell r="A2830" t="str">
            <v>33WAR06</v>
          </cell>
          <cell r="B2830" t="str">
            <v>WAR06</v>
          </cell>
          <cell r="C2830">
            <v>33</v>
          </cell>
          <cell r="D2830">
            <v>44.67</v>
          </cell>
          <cell r="E2830">
            <v>11871</v>
          </cell>
          <cell r="F2830">
            <v>9897</v>
          </cell>
          <cell r="G2830">
            <v>9020</v>
          </cell>
        </row>
        <row r="2831">
          <cell r="A2831" t="str">
            <v>34WAR06</v>
          </cell>
          <cell r="B2831" t="str">
            <v>WAR06</v>
          </cell>
          <cell r="C2831">
            <v>34</v>
          </cell>
          <cell r="D2831">
            <v>43.9</v>
          </cell>
          <cell r="E2831">
            <v>11937</v>
          </cell>
          <cell r="F2831">
            <v>9938</v>
          </cell>
          <cell r="G2831">
            <v>9058</v>
          </cell>
        </row>
        <row r="2832">
          <cell r="A2832" t="str">
            <v>35WAR06</v>
          </cell>
          <cell r="B2832" t="str">
            <v>WAR06</v>
          </cell>
          <cell r="C2832">
            <v>35</v>
          </cell>
          <cell r="D2832">
            <v>43.13</v>
          </cell>
          <cell r="E2832">
            <v>12011</v>
          </cell>
          <cell r="F2832">
            <v>9983</v>
          </cell>
          <cell r="G2832">
            <v>9099</v>
          </cell>
        </row>
        <row r="2833">
          <cell r="A2833" t="str">
            <v>36WAR06</v>
          </cell>
          <cell r="B2833" t="str">
            <v>WAR06</v>
          </cell>
          <cell r="C2833">
            <v>36</v>
          </cell>
          <cell r="D2833">
            <v>42.36</v>
          </cell>
          <cell r="E2833">
            <v>12093</v>
          </cell>
          <cell r="F2833">
            <v>10032</v>
          </cell>
          <cell r="G2833">
            <v>9146</v>
          </cell>
        </row>
        <row r="2834">
          <cell r="A2834" t="str">
            <v>37WAR06</v>
          </cell>
          <cell r="B2834" t="str">
            <v>WAR06</v>
          </cell>
          <cell r="C2834">
            <v>37</v>
          </cell>
          <cell r="D2834">
            <v>41.59</v>
          </cell>
          <cell r="E2834">
            <v>12184</v>
          </cell>
          <cell r="F2834">
            <v>10085</v>
          </cell>
          <cell r="G2834">
            <v>9199</v>
          </cell>
        </row>
        <row r="2835">
          <cell r="A2835" t="str">
            <v>38WAR06</v>
          </cell>
          <cell r="B2835" t="str">
            <v>WAR06</v>
          </cell>
          <cell r="C2835">
            <v>38</v>
          </cell>
          <cell r="D2835">
            <v>40.81</v>
          </cell>
          <cell r="E2835">
            <v>12286</v>
          </cell>
          <cell r="F2835">
            <v>10144</v>
          </cell>
          <cell r="G2835">
            <v>9257</v>
          </cell>
        </row>
        <row r="2836">
          <cell r="A2836" t="str">
            <v>39WAR06</v>
          </cell>
          <cell r="B2836" t="str">
            <v>WAR06</v>
          </cell>
          <cell r="C2836">
            <v>39</v>
          </cell>
          <cell r="D2836">
            <v>40.04</v>
          </cell>
          <cell r="E2836">
            <v>12399</v>
          </cell>
          <cell r="F2836">
            <v>10209</v>
          </cell>
          <cell r="G2836">
            <v>9321</v>
          </cell>
        </row>
        <row r="2837">
          <cell r="A2837" t="str">
            <v>40WAR06</v>
          </cell>
          <cell r="B2837" t="str">
            <v>WAR06</v>
          </cell>
          <cell r="C2837">
            <v>40</v>
          </cell>
          <cell r="D2837">
            <v>39.270000000000003</v>
          </cell>
          <cell r="E2837">
            <v>12526</v>
          </cell>
          <cell r="F2837">
            <v>10280</v>
          </cell>
          <cell r="G2837">
            <v>9391</v>
          </cell>
        </row>
        <row r="2838">
          <cell r="A2838" t="str">
            <v>41WAR06</v>
          </cell>
          <cell r="B2838" t="str">
            <v>WAR06</v>
          </cell>
          <cell r="C2838">
            <v>41</v>
          </cell>
          <cell r="D2838">
            <v>38.5</v>
          </cell>
          <cell r="E2838">
            <v>12667</v>
          </cell>
          <cell r="F2838">
            <v>10358</v>
          </cell>
          <cell r="G2838">
            <v>9467</v>
          </cell>
        </row>
        <row r="2839">
          <cell r="A2839" t="str">
            <v>42WAR06</v>
          </cell>
          <cell r="B2839" t="str">
            <v>WAR06</v>
          </cell>
          <cell r="C2839">
            <v>42</v>
          </cell>
          <cell r="D2839">
            <v>37.74</v>
          </cell>
          <cell r="E2839">
            <v>12826</v>
          </cell>
          <cell r="F2839">
            <v>10444</v>
          </cell>
          <cell r="G2839">
            <v>9550</v>
          </cell>
        </row>
        <row r="2840">
          <cell r="A2840" t="str">
            <v>43WAR06</v>
          </cell>
          <cell r="B2840" t="str">
            <v>WAR06</v>
          </cell>
          <cell r="C2840">
            <v>43</v>
          </cell>
          <cell r="D2840">
            <v>36.979999999999997</v>
          </cell>
          <cell r="E2840">
            <v>13003</v>
          </cell>
          <cell r="F2840">
            <v>10538</v>
          </cell>
          <cell r="G2840">
            <v>9639</v>
          </cell>
        </row>
        <row r="2841">
          <cell r="A2841" t="str">
            <v>44WAR06</v>
          </cell>
          <cell r="B2841" t="str">
            <v>WAR06</v>
          </cell>
          <cell r="C2841">
            <v>44</v>
          </cell>
          <cell r="D2841">
            <v>36.24</v>
          </cell>
          <cell r="E2841">
            <v>13202</v>
          </cell>
          <cell r="F2841">
            <v>10642</v>
          </cell>
          <cell r="G2841">
            <v>9736</v>
          </cell>
        </row>
        <row r="2842">
          <cell r="A2842" t="str">
            <v>45WAR06</v>
          </cell>
          <cell r="B2842" t="str">
            <v>WAR06</v>
          </cell>
          <cell r="C2842">
            <v>45</v>
          </cell>
          <cell r="D2842">
            <v>35.5</v>
          </cell>
          <cell r="E2842">
            <v>13425</v>
          </cell>
          <cell r="F2842">
            <v>10757</v>
          </cell>
          <cell r="G2842">
            <v>9841</v>
          </cell>
        </row>
        <row r="2843">
          <cell r="A2843" t="str">
            <v>5WAR07</v>
          </cell>
          <cell r="B2843" t="str">
            <v>WAR07</v>
          </cell>
          <cell r="C2843">
            <v>5</v>
          </cell>
          <cell r="D2843">
            <v>52.57</v>
          </cell>
          <cell r="E2843">
            <v>11128</v>
          </cell>
          <cell r="F2843">
            <v>9411</v>
          </cell>
          <cell r="G2843">
            <v>8670</v>
          </cell>
        </row>
        <row r="2844">
          <cell r="A2844" t="str">
            <v>6WAR07</v>
          </cell>
          <cell r="B2844" t="str">
            <v>WAR07</v>
          </cell>
          <cell r="C2844">
            <v>6</v>
          </cell>
          <cell r="D2844">
            <v>52.5</v>
          </cell>
          <cell r="E2844">
            <v>11141</v>
          </cell>
          <cell r="F2844">
            <v>9418</v>
          </cell>
          <cell r="G2844">
            <v>8668</v>
          </cell>
        </row>
        <row r="2845">
          <cell r="A2845" t="str">
            <v>7WAR07</v>
          </cell>
          <cell r="B2845" t="str">
            <v>WAR07</v>
          </cell>
          <cell r="C2845">
            <v>7</v>
          </cell>
          <cell r="D2845">
            <v>52.39</v>
          </cell>
          <cell r="E2845">
            <v>11155</v>
          </cell>
          <cell r="F2845">
            <v>9426</v>
          </cell>
          <cell r="G2845">
            <v>8667</v>
          </cell>
        </row>
        <row r="2846">
          <cell r="A2846" t="str">
            <v>8WAR07</v>
          </cell>
          <cell r="B2846" t="str">
            <v>WAR07</v>
          </cell>
          <cell r="C2846">
            <v>8</v>
          </cell>
          <cell r="D2846">
            <v>52.26</v>
          </cell>
          <cell r="E2846">
            <v>11170</v>
          </cell>
          <cell r="F2846">
            <v>9434</v>
          </cell>
          <cell r="G2846">
            <v>8668</v>
          </cell>
        </row>
        <row r="2847">
          <cell r="A2847" t="str">
            <v>9WAR07</v>
          </cell>
          <cell r="B2847" t="str">
            <v>WAR07</v>
          </cell>
          <cell r="C2847">
            <v>9</v>
          </cell>
          <cell r="D2847">
            <v>52.1</v>
          </cell>
          <cell r="E2847">
            <v>11186</v>
          </cell>
          <cell r="F2847">
            <v>9444</v>
          </cell>
          <cell r="G2847">
            <v>8671</v>
          </cell>
        </row>
        <row r="2848">
          <cell r="A2848" t="str">
            <v>10WAR07</v>
          </cell>
          <cell r="B2848" t="str">
            <v>WAR07</v>
          </cell>
          <cell r="C2848">
            <v>10</v>
          </cell>
          <cell r="D2848">
            <v>51.92</v>
          </cell>
          <cell r="E2848">
            <v>11203</v>
          </cell>
          <cell r="F2848">
            <v>9454</v>
          </cell>
          <cell r="G2848">
            <v>8675</v>
          </cell>
        </row>
        <row r="2849">
          <cell r="A2849" t="str">
            <v>11WAR07</v>
          </cell>
          <cell r="B2849" t="str">
            <v>WAR07</v>
          </cell>
          <cell r="C2849">
            <v>11</v>
          </cell>
          <cell r="D2849">
            <v>51.72</v>
          </cell>
          <cell r="E2849">
            <v>11220</v>
          </cell>
          <cell r="F2849">
            <v>9464</v>
          </cell>
          <cell r="G2849">
            <v>8680</v>
          </cell>
        </row>
        <row r="2850">
          <cell r="A2850" t="str">
            <v>12WAR07</v>
          </cell>
          <cell r="B2850" t="str">
            <v>WAR07</v>
          </cell>
          <cell r="C2850">
            <v>12</v>
          </cell>
          <cell r="D2850">
            <v>51.5</v>
          </cell>
          <cell r="E2850">
            <v>11238</v>
          </cell>
          <cell r="F2850">
            <v>9475</v>
          </cell>
          <cell r="G2850">
            <v>8687</v>
          </cell>
        </row>
        <row r="2851">
          <cell r="A2851" t="str">
            <v>13WAR07</v>
          </cell>
          <cell r="B2851" t="str">
            <v>WAR07</v>
          </cell>
          <cell r="C2851">
            <v>13</v>
          </cell>
          <cell r="D2851">
            <v>51.26</v>
          </cell>
          <cell r="E2851">
            <v>11256</v>
          </cell>
          <cell r="F2851">
            <v>9487</v>
          </cell>
          <cell r="G2851">
            <v>8695</v>
          </cell>
        </row>
        <row r="2852">
          <cell r="A2852" t="str">
            <v>14WAR07</v>
          </cell>
          <cell r="B2852" t="str">
            <v>WAR07</v>
          </cell>
          <cell r="C2852">
            <v>14</v>
          </cell>
          <cell r="D2852">
            <v>51</v>
          </cell>
          <cell r="E2852">
            <v>11275</v>
          </cell>
          <cell r="F2852">
            <v>9499</v>
          </cell>
          <cell r="G2852">
            <v>8704</v>
          </cell>
        </row>
        <row r="2853">
          <cell r="A2853" t="str">
            <v>15WAR07</v>
          </cell>
          <cell r="B2853" t="str">
            <v>WAR07</v>
          </cell>
          <cell r="C2853">
            <v>15</v>
          </cell>
          <cell r="D2853">
            <v>50.73</v>
          </cell>
          <cell r="E2853">
            <v>11294</v>
          </cell>
          <cell r="F2853">
            <v>9511</v>
          </cell>
          <cell r="G2853">
            <v>8714</v>
          </cell>
        </row>
        <row r="2854">
          <cell r="A2854" t="str">
            <v>16WAR07</v>
          </cell>
          <cell r="B2854" t="str">
            <v>WAR07</v>
          </cell>
          <cell r="C2854">
            <v>16</v>
          </cell>
          <cell r="D2854">
            <v>50.44</v>
          </cell>
          <cell r="E2854">
            <v>11313</v>
          </cell>
          <cell r="F2854">
            <v>9524</v>
          </cell>
          <cell r="G2854">
            <v>8725</v>
          </cell>
        </row>
        <row r="2855">
          <cell r="A2855" t="str">
            <v>17WAR07</v>
          </cell>
          <cell r="B2855" t="str">
            <v>WAR07</v>
          </cell>
          <cell r="C2855">
            <v>17</v>
          </cell>
          <cell r="D2855">
            <v>50.14</v>
          </cell>
          <cell r="E2855">
            <v>11333</v>
          </cell>
          <cell r="F2855">
            <v>9537</v>
          </cell>
          <cell r="G2855">
            <v>8737</v>
          </cell>
        </row>
        <row r="2856">
          <cell r="A2856" t="str">
            <v>18WAR07</v>
          </cell>
          <cell r="B2856" t="str">
            <v>WAR07</v>
          </cell>
          <cell r="C2856">
            <v>18</v>
          </cell>
          <cell r="D2856">
            <v>49.83</v>
          </cell>
          <cell r="E2856">
            <v>11354</v>
          </cell>
          <cell r="F2856">
            <v>9551</v>
          </cell>
          <cell r="G2856">
            <v>8750</v>
          </cell>
        </row>
        <row r="2857">
          <cell r="A2857" t="str">
            <v>19WAR07</v>
          </cell>
          <cell r="B2857" t="str">
            <v>WAR07</v>
          </cell>
          <cell r="C2857">
            <v>19</v>
          </cell>
          <cell r="D2857">
            <v>49.51</v>
          </cell>
          <cell r="E2857">
            <v>11375</v>
          </cell>
          <cell r="F2857">
            <v>9566</v>
          </cell>
          <cell r="G2857">
            <v>8764</v>
          </cell>
        </row>
        <row r="2858">
          <cell r="A2858" t="str">
            <v>20WAR07</v>
          </cell>
          <cell r="B2858" t="str">
            <v>WAR07</v>
          </cell>
          <cell r="C2858">
            <v>20</v>
          </cell>
          <cell r="D2858">
            <v>49.18</v>
          </cell>
          <cell r="E2858">
            <v>11397</v>
          </cell>
          <cell r="F2858">
            <v>9581</v>
          </cell>
          <cell r="G2858">
            <v>8779</v>
          </cell>
        </row>
        <row r="2859">
          <cell r="A2859" t="str">
            <v>21WAR07</v>
          </cell>
          <cell r="B2859" t="str">
            <v>WAR07</v>
          </cell>
          <cell r="C2859">
            <v>21</v>
          </cell>
          <cell r="D2859">
            <v>48.84</v>
          </cell>
          <cell r="E2859">
            <v>11419</v>
          </cell>
          <cell r="F2859">
            <v>9596</v>
          </cell>
          <cell r="G2859">
            <v>8795</v>
          </cell>
        </row>
        <row r="2860">
          <cell r="A2860" t="str">
            <v>22WAR07</v>
          </cell>
          <cell r="B2860" t="str">
            <v>WAR07</v>
          </cell>
          <cell r="C2860">
            <v>22</v>
          </cell>
          <cell r="D2860">
            <v>48.5</v>
          </cell>
          <cell r="E2860">
            <v>11443</v>
          </cell>
          <cell r="F2860">
            <v>9613</v>
          </cell>
          <cell r="G2860">
            <v>8811</v>
          </cell>
        </row>
        <row r="2861">
          <cell r="A2861" t="str">
            <v>23WAR07</v>
          </cell>
          <cell r="B2861" t="str">
            <v>WAR07</v>
          </cell>
          <cell r="C2861">
            <v>23</v>
          </cell>
          <cell r="D2861">
            <v>48.15</v>
          </cell>
          <cell r="E2861">
            <v>11468</v>
          </cell>
          <cell r="F2861">
            <v>9631</v>
          </cell>
          <cell r="G2861">
            <v>8828</v>
          </cell>
        </row>
        <row r="2862">
          <cell r="A2862" t="str">
            <v>24WAR07</v>
          </cell>
          <cell r="B2862" t="str">
            <v>WAR07</v>
          </cell>
          <cell r="C2862">
            <v>24</v>
          </cell>
          <cell r="D2862">
            <v>47.8</v>
          </cell>
          <cell r="E2862">
            <v>11495</v>
          </cell>
          <cell r="F2862">
            <v>9649</v>
          </cell>
          <cell r="G2862">
            <v>8846</v>
          </cell>
        </row>
        <row r="2863">
          <cell r="A2863" t="str">
            <v>25WAR07</v>
          </cell>
          <cell r="B2863" t="str">
            <v>WAR07</v>
          </cell>
          <cell r="C2863">
            <v>25</v>
          </cell>
          <cell r="D2863">
            <v>47.45</v>
          </cell>
          <cell r="E2863">
            <v>11524</v>
          </cell>
          <cell r="F2863">
            <v>9669</v>
          </cell>
          <cell r="G2863">
            <v>8864</v>
          </cell>
        </row>
        <row r="2864">
          <cell r="A2864" t="str">
            <v>26WAR07</v>
          </cell>
          <cell r="B2864" t="str">
            <v>WAR07</v>
          </cell>
          <cell r="C2864">
            <v>26</v>
          </cell>
          <cell r="D2864">
            <v>47.1</v>
          </cell>
          <cell r="E2864">
            <v>11555</v>
          </cell>
          <cell r="F2864">
            <v>9691</v>
          </cell>
          <cell r="G2864">
            <v>8882</v>
          </cell>
        </row>
        <row r="2865">
          <cell r="A2865" t="str">
            <v>27WAR07</v>
          </cell>
          <cell r="B2865" t="str">
            <v>WAR07</v>
          </cell>
          <cell r="C2865">
            <v>27</v>
          </cell>
          <cell r="D2865">
            <v>46.74</v>
          </cell>
          <cell r="E2865">
            <v>11588</v>
          </cell>
          <cell r="F2865">
            <v>9714</v>
          </cell>
          <cell r="G2865">
            <v>8901</v>
          </cell>
        </row>
        <row r="2866">
          <cell r="A2866" t="str">
            <v>28WAR07</v>
          </cell>
          <cell r="B2866" t="str">
            <v>WAR07</v>
          </cell>
          <cell r="C2866">
            <v>28</v>
          </cell>
          <cell r="D2866">
            <v>46.39</v>
          </cell>
          <cell r="E2866">
            <v>11625</v>
          </cell>
          <cell r="F2866">
            <v>9738</v>
          </cell>
          <cell r="G2866">
            <v>8921</v>
          </cell>
        </row>
        <row r="2867">
          <cell r="A2867" t="str">
            <v>29WAR07</v>
          </cell>
          <cell r="B2867" t="str">
            <v>WAR07</v>
          </cell>
          <cell r="C2867">
            <v>29</v>
          </cell>
          <cell r="D2867">
            <v>46.04</v>
          </cell>
          <cell r="E2867">
            <v>11665</v>
          </cell>
          <cell r="F2867">
            <v>9765</v>
          </cell>
          <cell r="G2867">
            <v>8940</v>
          </cell>
        </row>
        <row r="2868">
          <cell r="A2868" t="str">
            <v>30WAR07</v>
          </cell>
          <cell r="B2868" t="str">
            <v>WAR07</v>
          </cell>
          <cell r="C2868">
            <v>30</v>
          </cell>
          <cell r="D2868">
            <v>45.72</v>
          </cell>
          <cell r="E2868">
            <v>11707</v>
          </cell>
          <cell r="F2868">
            <v>9792</v>
          </cell>
          <cell r="G2868">
            <v>8958</v>
          </cell>
        </row>
        <row r="2869">
          <cell r="A2869" t="str">
            <v>31WAR07</v>
          </cell>
          <cell r="B2869" t="str">
            <v>WAR07</v>
          </cell>
          <cell r="C2869">
            <v>31</v>
          </cell>
          <cell r="D2869">
            <v>45.35</v>
          </cell>
          <cell r="E2869">
            <v>11758</v>
          </cell>
          <cell r="F2869">
            <v>9825</v>
          </cell>
          <cell r="G2869">
            <v>8980</v>
          </cell>
        </row>
        <row r="2870">
          <cell r="A2870" t="str">
            <v>32WAR07</v>
          </cell>
          <cell r="B2870" t="str">
            <v>WAR07</v>
          </cell>
          <cell r="C2870">
            <v>32</v>
          </cell>
          <cell r="D2870">
            <v>45.01</v>
          </cell>
          <cell r="E2870">
            <v>11811</v>
          </cell>
          <cell r="F2870">
            <v>9860</v>
          </cell>
          <cell r="G2870">
            <v>9000</v>
          </cell>
        </row>
        <row r="2871">
          <cell r="A2871" t="str">
            <v>33WAR07</v>
          </cell>
          <cell r="B2871" t="str">
            <v>WAR07</v>
          </cell>
          <cell r="C2871">
            <v>33</v>
          </cell>
          <cell r="D2871">
            <v>44.67</v>
          </cell>
          <cell r="E2871">
            <v>11871</v>
          </cell>
          <cell r="F2871">
            <v>9897</v>
          </cell>
          <cell r="G2871">
            <v>9020</v>
          </cell>
        </row>
        <row r="2872">
          <cell r="A2872" t="str">
            <v>34WAR07</v>
          </cell>
          <cell r="B2872" t="str">
            <v>WAR07</v>
          </cell>
          <cell r="C2872">
            <v>34</v>
          </cell>
          <cell r="D2872">
            <v>43.9</v>
          </cell>
          <cell r="E2872">
            <v>11937</v>
          </cell>
          <cell r="F2872">
            <v>9938</v>
          </cell>
          <cell r="G2872">
            <v>9058</v>
          </cell>
        </row>
        <row r="2873">
          <cell r="A2873" t="str">
            <v>35WAR07</v>
          </cell>
          <cell r="B2873" t="str">
            <v>WAR07</v>
          </cell>
          <cell r="C2873">
            <v>35</v>
          </cell>
          <cell r="D2873">
            <v>43.13</v>
          </cell>
          <cell r="E2873">
            <v>12011</v>
          </cell>
          <cell r="F2873">
            <v>9983</v>
          </cell>
          <cell r="G2873">
            <v>9099</v>
          </cell>
        </row>
        <row r="2874">
          <cell r="A2874" t="str">
            <v>36WAR07</v>
          </cell>
          <cell r="B2874" t="str">
            <v>WAR07</v>
          </cell>
          <cell r="C2874">
            <v>36</v>
          </cell>
          <cell r="D2874">
            <v>42.36</v>
          </cell>
          <cell r="E2874">
            <v>12093</v>
          </cell>
          <cell r="F2874">
            <v>10032</v>
          </cell>
          <cell r="G2874">
            <v>9146</v>
          </cell>
        </row>
        <row r="2875">
          <cell r="A2875" t="str">
            <v>37WAR07</v>
          </cell>
          <cell r="B2875" t="str">
            <v>WAR07</v>
          </cell>
          <cell r="C2875">
            <v>37</v>
          </cell>
          <cell r="D2875">
            <v>41.59</v>
          </cell>
          <cell r="E2875">
            <v>12184</v>
          </cell>
          <cell r="F2875">
            <v>10085</v>
          </cell>
          <cell r="G2875">
            <v>9199</v>
          </cell>
        </row>
        <row r="2876">
          <cell r="A2876" t="str">
            <v>38WAR07</v>
          </cell>
          <cell r="B2876" t="str">
            <v>WAR07</v>
          </cell>
          <cell r="C2876">
            <v>38</v>
          </cell>
          <cell r="D2876">
            <v>40.81</v>
          </cell>
          <cell r="E2876">
            <v>12286</v>
          </cell>
          <cell r="F2876">
            <v>10144</v>
          </cell>
          <cell r="G2876">
            <v>9257</v>
          </cell>
        </row>
        <row r="2877">
          <cell r="A2877" t="str">
            <v>39WAR07</v>
          </cell>
          <cell r="B2877" t="str">
            <v>WAR07</v>
          </cell>
          <cell r="C2877">
            <v>39</v>
          </cell>
          <cell r="D2877">
            <v>40.04</v>
          </cell>
          <cell r="E2877">
            <v>12399</v>
          </cell>
          <cell r="F2877">
            <v>10209</v>
          </cell>
          <cell r="G2877">
            <v>9321</v>
          </cell>
        </row>
        <row r="2878">
          <cell r="A2878" t="str">
            <v>40WAR07</v>
          </cell>
          <cell r="B2878" t="str">
            <v>WAR07</v>
          </cell>
          <cell r="C2878">
            <v>40</v>
          </cell>
          <cell r="D2878">
            <v>39.270000000000003</v>
          </cell>
          <cell r="E2878">
            <v>12526</v>
          </cell>
          <cell r="F2878">
            <v>10280</v>
          </cell>
          <cell r="G2878">
            <v>9391</v>
          </cell>
        </row>
        <row r="2879">
          <cell r="A2879" t="str">
            <v>41WAR07</v>
          </cell>
          <cell r="B2879" t="str">
            <v>WAR07</v>
          </cell>
          <cell r="C2879">
            <v>41</v>
          </cell>
          <cell r="D2879">
            <v>38.5</v>
          </cell>
          <cell r="E2879">
            <v>12667</v>
          </cell>
          <cell r="F2879">
            <v>10358</v>
          </cell>
          <cell r="G2879">
            <v>9467</v>
          </cell>
        </row>
        <row r="2880">
          <cell r="A2880" t="str">
            <v>42WAR07</v>
          </cell>
          <cell r="B2880" t="str">
            <v>WAR07</v>
          </cell>
          <cell r="C2880">
            <v>42</v>
          </cell>
          <cell r="D2880">
            <v>37.74</v>
          </cell>
          <cell r="E2880">
            <v>12826</v>
          </cell>
          <cell r="F2880">
            <v>10444</v>
          </cell>
          <cell r="G2880">
            <v>9550</v>
          </cell>
        </row>
        <row r="2881">
          <cell r="A2881" t="str">
            <v>43WAR07</v>
          </cell>
          <cell r="B2881" t="str">
            <v>WAR07</v>
          </cell>
          <cell r="C2881">
            <v>43</v>
          </cell>
          <cell r="D2881">
            <v>36.979999999999997</v>
          </cell>
          <cell r="E2881">
            <v>13003</v>
          </cell>
          <cell r="F2881">
            <v>10538</v>
          </cell>
          <cell r="G2881">
            <v>9639</v>
          </cell>
        </row>
        <row r="2882">
          <cell r="A2882" t="str">
            <v>44WAR07</v>
          </cell>
          <cell r="B2882" t="str">
            <v>WAR07</v>
          </cell>
          <cell r="C2882">
            <v>44</v>
          </cell>
          <cell r="D2882">
            <v>36.24</v>
          </cell>
          <cell r="E2882">
            <v>13202</v>
          </cell>
          <cell r="F2882">
            <v>10642</v>
          </cell>
          <cell r="G2882">
            <v>9736</v>
          </cell>
        </row>
        <row r="2883">
          <cell r="A2883" t="str">
            <v>45WAR07</v>
          </cell>
          <cell r="B2883" t="str">
            <v>WAR07</v>
          </cell>
          <cell r="C2883">
            <v>45</v>
          </cell>
          <cell r="D2883">
            <v>35.5</v>
          </cell>
          <cell r="E2883">
            <v>13425</v>
          </cell>
          <cell r="F2883">
            <v>10757</v>
          </cell>
          <cell r="G2883">
            <v>9841</v>
          </cell>
        </row>
        <row r="2884">
          <cell r="A2884" t="str">
            <v>5WAR08</v>
          </cell>
          <cell r="B2884" t="str">
            <v>WAR08</v>
          </cell>
          <cell r="C2884">
            <v>5</v>
          </cell>
          <cell r="D2884">
            <v>52.57</v>
          </cell>
          <cell r="E2884">
            <v>11128</v>
          </cell>
          <cell r="F2884">
            <v>9411</v>
          </cell>
          <cell r="G2884">
            <v>8670</v>
          </cell>
        </row>
        <row r="2885">
          <cell r="A2885" t="str">
            <v>6WAR08</v>
          </cell>
          <cell r="B2885" t="str">
            <v>WAR08</v>
          </cell>
          <cell r="C2885">
            <v>6</v>
          </cell>
          <cell r="D2885">
            <v>52.5</v>
          </cell>
          <cell r="E2885">
            <v>11141</v>
          </cell>
          <cell r="F2885">
            <v>9418</v>
          </cell>
          <cell r="G2885">
            <v>8668</v>
          </cell>
        </row>
        <row r="2886">
          <cell r="A2886" t="str">
            <v>7WAR08</v>
          </cell>
          <cell r="B2886" t="str">
            <v>WAR08</v>
          </cell>
          <cell r="C2886">
            <v>7</v>
          </cell>
          <cell r="D2886">
            <v>52.39</v>
          </cell>
          <cell r="E2886">
            <v>11155</v>
          </cell>
          <cell r="F2886">
            <v>9426</v>
          </cell>
          <cell r="G2886">
            <v>8667</v>
          </cell>
        </row>
        <row r="2887">
          <cell r="A2887" t="str">
            <v>8WAR08</v>
          </cell>
          <cell r="B2887" t="str">
            <v>WAR08</v>
          </cell>
          <cell r="C2887">
            <v>8</v>
          </cell>
          <cell r="D2887">
            <v>52.26</v>
          </cell>
          <cell r="E2887">
            <v>11170</v>
          </cell>
          <cell r="F2887">
            <v>9434</v>
          </cell>
          <cell r="G2887">
            <v>8668</v>
          </cell>
        </row>
        <row r="2888">
          <cell r="A2888" t="str">
            <v>9WAR08</v>
          </cell>
          <cell r="B2888" t="str">
            <v>WAR08</v>
          </cell>
          <cell r="C2888">
            <v>9</v>
          </cell>
          <cell r="D2888">
            <v>52.1</v>
          </cell>
          <cell r="E2888">
            <v>11186</v>
          </cell>
          <cell r="F2888">
            <v>9444</v>
          </cell>
          <cell r="G2888">
            <v>8671</v>
          </cell>
        </row>
        <row r="2889">
          <cell r="A2889" t="str">
            <v>10WAR08</v>
          </cell>
          <cell r="B2889" t="str">
            <v>WAR08</v>
          </cell>
          <cell r="C2889">
            <v>10</v>
          </cell>
          <cell r="D2889">
            <v>51.92</v>
          </cell>
          <cell r="E2889">
            <v>11203</v>
          </cell>
          <cell r="F2889">
            <v>9454</v>
          </cell>
          <cell r="G2889">
            <v>8675</v>
          </cell>
        </row>
        <row r="2890">
          <cell r="A2890" t="str">
            <v>11WAR08</v>
          </cell>
          <cell r="B2890" t="str">
            <v>WAR08</v>
          </cell>
          <cell r="C2890">
            <v>11</v>
          </cell>
          <cell r="D2890">
            <v>51.72</v>
          </cell>
          <cell r="E2890">
            <v>11220</v>
          </cell>
          <cell r="F2890">
            <v>9464</v>
          </cell>
          <cell r="G2890">
            <v>8680</v>
          </cell>
        </row>
        <row r="2891">
          <cell r="A2891" t="str">
            <v>12WAR08</v>
          </cell>
          <cell r="B2891" t="str">
            <v>WAR08</v>
          </cell>
          <cell r="C2891">
            <v>12</v>
          </cell>
          <cell r="D2891">
            <v>51.5</v>
          </cell>
          <cell r="E2891">
            <v>11238</v>
          </cell>
          <cell r="F2891">
            <v>9475</v>
          </cell>
          <cell r="G2891">
            <v>8687</v>
          </cell>
        </row>
        <row r="2892">
          <cell r="A2892" t="str">
            <v>13WAR08</v>
          </cell>
          <cell r="B2892" t="str">
            <v>WAR08</v>
          </cell>
          <cell r="C2892">
            <v>13</v>
          </cell>
          <cell r="D2892">
            <v>51.26</v>
          </cell>
          <cell r="E2892">
            <v>11256</v>
          </cell>
          <cell r="F2892">
            <v>9487</v>
          </cell>
          <cell r="G2892">
            <v>8695</v>
          </cell>
        </row>
        <row r="2893">
          <cell r="A2893" t="str">
            <v>14WAR08</v>
          </cell>
          <cell r="B2893" t="str">
            <v>WAR08</v>
          </cell>
          <cell r="C2893">
            <v>14</v>
          </cell>
          <cell r="D2893">
            <v>51</v>
          </cell>
          <cell r="E2893">
            <v>11275</v>
          </cell>
          <cell r="F2893">
            <v>9499</v>
          </cell>
          <cell r="G2893">
            <v>8704</v>
          </cell>
        </row>
        <row r="2894">
          <cell r="A2894" t="str">
            <v>15WAR08</v>
          </cell>
          <cell r="B2894" t="str">
            <v>WAR08</v>
          </cell>
          <cell r="C2894">
            <v>15</v>
          </cell>
          <cell r="D2894">
            <v>50.73</v>
          </cell>
          <cell r="E2894">
            <v>11294</v>
          </cell>
          <cell r="F2894">
            <v>9511</v>
          </cell>
          <cell r="G2894">
            <v>8714</v>
          </cell>
        </row>
        <row r="2895">
          <cell r="A2895" t="str">
            <v>16WAR08</v>
          </cell>
          <cell r="B2895" t="str">
            <v>WAR08</v>
          </cell>
          <cell r="C2895">
            <v>16</v>
          </cell>
          <cell r="D2895">
            <v>50.44</v>
          </cell>
          <cell r="E2895">
            <v>11313</v>
          </cell>
          <cell r="F2895">
            <v>9524</v>
          </cell>
          <cell r="G2895">
            <v>8725</v>
          </cell>
        </row>
        <row r="2896">
          <cell r="A2896" t="str">
            <v>17WAR08</v>
          </cell>
          <cell r="B2896" t="str">
            <v>WAR08</v>
          </cell>
          <cell r="C2896">
            <v>17</v>
          </cell>
          <cell r="D2896">
            <v>50.14</v>
          </cell>
          <cell r="E2896">
            <v>11333</v>
          </cell>
          <cell r="F2896">
            <v>9537</v>
          </cell>
          <cell r="G2896">
            <v>8737</v>
          </cell>
        </row>
        <row r="2897">
          <cell r="A2897" t="str">
            <v>18WAR08</v>
          </cell>
          <cell r="B2897" t="str">
            <v>WAR08</v>
          </cell>
          <cell r="C2897">
            <v>18</v>
          </cell>
          <cell r="D2897">
            <v>49.83</v>
          </cell>
          <cell r="E2897">
            <v>11354</v>
          </cell>
          <cell r="F2897">
            <v>9551</v>
          </cell>
          <cell r="G2897">
            <v>8750</v>
          </cell>
        </row>
        <row r="2898">
          <cell r="A2898" t="str">
            <v>19WAR08</v>
          </cell>
          <cell r="B2898" t="str">
            <v>WAR08</v>
          </cell>
          <cell r="C2898">
            <v>19</v>
          </cell>
          <cell r="D2898">
            <v>49.51</v>
          </cell>
          <cell r="E2898">
            <v>11375</v>
          </cell>
          <cell r="F2898">
            <v>9566</v>
          </cell>
          <cell r="G2898">
            <v>8764</v>
          </cell>
        </row>
        <row r="2899">
          <cell r="A2899" t="str">
            <v>20WAR08</v>
          </cell>
          <cell r="B2899" t="str">
            <v>WAR08</v>
          </cell>
          <cell r="C2899">
            <v>20</v>
          </cell>
          <cell r="D2899">
            <v>49.18</v>
          </cell>
          <cell r="E2899">
            <v>11397</v>
          </cell>
          <cell r="F2899">
            <v>9581</v>
          </cell>
          <cell r="G2899">
            <v>8779</v>
          </cell>
        </row>
        <row r="2900">
          <cell r="A2900" t="str">
            <v>21WAR08</v>
          </cell>
          <cell r="B2900" t="str">
            <v>WAR08</v>
          </cell>
          <cell r="C2900">
            <v>21</v>
          </cell>
          <cell r="D2900">
            <v>48.84</v>
          </cell>
          <cell r="E2900">
            <v>11419</v>
          </cell>
          <cell r="F2900">
            <v>9596</v>
          </cell>
          <cell r="G2900">
            <v>8795</v>
          </cell>
        </row>
        <row r="2901">
          <cell r="A2901" t="str">
            <v>22WAR08</v>
          </cell>
          <cell r="B2901" t="str">
            <v>WAR08</v>
          </cell>
          <cell r="C2901">
            <v>22</v>
          </cell>
          <cell r="D2901">
            <v>48.5</v>
          </cell>
          <cell r="E2901">
            <v>11443</v>
          </cell>
          <cell r="F2901">
            <v>9613</v>
          </cell>
          <cell r="G2901">
            <v>8811</v>
          </cell>
        </row>
        <row r="2902">
          <cell r="A2902" t="str">
            <v>23WAR08</v>
          </cell>
          <cell r="B2902" t="str">
            <v>WAR08</v>
          </cell>
          <cell r="C2902">
            <v>23</v>
          </cell>
          <cell r="D2902">
            <v>48.15</v>
          </cell>
          <cell r="E2902">
            <v>11468</v>
          </cell>
          <cell r="F2902">
            <v>9631</v>
          </cell>
          <cell r="G2902">
            <v>8828</v>
          </cell>
        </row>
        <row r="2903">
          <cell r="A2903" t="str">
            <v>24WAR08</v>
          </cell>
          <cell r="B2903" t="str">
            <v>WAR08</v>
          </cell>
          <cell r="C2903">
            <v>24</v>
          </cell>
          <cell r="D2903">
            <v>47.8</v>
          </cell>
          <cell r="E2903">
            <v>11495</v>
          </cell>
          <cell r="F2903">
            <v>9649</v>
          </cell>
          <cell r="G2903">
            <v>8846</v>
          </cell>
        </row>
        <row r="2904">
          <cell r="A2904" t="str">
            <v>25WAR08</v>
          </cell>
          <cell r="B2904" t="str">
            <v>WAR08</v>
          </cell>
          <cell r="C2904">
            <v>25</v>
          </cell>
          <cell r="D2904">
            <v>47.45</v>
          </cell>
          <cell r="E2904">
            <v>11524</v>
          </cell>
          <cell r="F2904">
            <v>9669</v>
          </cell>
          <cell r="G2904">
            <v>8864</v>
          </cell>
        </row>
        <row r="2905">
          <cell r="A2905" t="str">
            <v>26WAR08</v>
          </cell>
          <cell r="B2905" t="str">
            <v>WAR08</v>
          </cell>
          <cell r="C2905">
            <v>26</v>
          </cell>
          <cell r="D2905">
            <v>47.1</v>
          </cell>
          <cell r="E2905">
            <v>11555</v>
          </cell>
          <cell r="F2905">
            <v>9691</v>
          </cell>
          <cell r="G2905">
            <v>8882</v>
          </cell>
        </row>
        <row r="2906">
          <cell r="A2906" t="str">
            <v>27WAR08</v>
          </cell>
          <cell r="B2906" t="str">
            <v>WAR08</v>
          </cell>
          <cell r="C2906">
            <v>27</v>
          </cell>
          <cell r="D2906">
            <v>46.74</v>
          </cell>
          <cell r="E2906">
            <v>11588</v>
          </cell>
          <cell r="F2906">
            <v>9714</v>
          </cell>
          <cell r="G2906">
            <v>8901</v>
          </cell>
        </row>
        <row r="2907">
          <cell r="A2907" t="str">
            <v>28WAR08</v>
          </cell>
          <cell r="B2907" t="str">
            <v>WAR08</v>
          </cell>
          <cell r="C2907">
            <v>28</v>
          </cell>
          <cell r="D2907">
            <v>46.39</v>
          </cell>
          <cell r="E2907">
            <v>11625</v>
          </cell>
          <cell r="F2907">
            <v>9738</v>
          </cell>
          <cell r="G2907">
            <v>8921</v>
          </cell>
        </row>
        <row r="2908">
          <cell r="A2908" t="str">
            <v>29WAR08</v>
          </cell>
          <cell r="B2908" t="str">
            <v>WAR08</v>
          </cell>
          <cell r="C2908">
            <v>29</v>
          </cell>
          <cell r="D2908">
            <v>46.04</v>
          </cell>
          <cell r="E2908">
            <v>11665</v>
          </cell>
          <cell r="F2908">
            <v>9765</v>
          </cell>
          <cell r="G2908">
            <v>8940</v>
          </cell>
        </row>
        <row r="2909">
          <cell r="A2909" t="str">
            <v>30WAR08</v>
          </cell>
          <cell r="B2909" t="str">
            <v>WAR08</v>
          </cell>
          <cell r="C2909">
            <v>30</v>
          </cell>
          <cell r="D2909">
            <v>45.72</v>
          </cell>
          <cell r="E2909">
            <v>11707</v>
          </cell>
          <cell r="F2909">
            <v>9792</v>
          </cell>
          <cell r="G2909">
            <v>8958</v>
          </cell>
        </row>
        <row r="2910">
          <cell r="A2910" t="str">
            <v>31WAR08</v>
          </cell>
          <cell r="B2910" t="str">
            <v>WAR08</v>
          </cell>
          <cell r="C2910">
            <v>31</v>
          </cell>
          <cell r="D2910">
            <v>45.35</v>
          </cell>
          <cell r="E2910">
            <v>11758</v>
          </cell>
          <cell r="F2910">
            <v>9825</v>
          </cell>
          <cell r="G2910">
            <v>8980</v>
          </cell>
        </row>
        <row r="2911">
          <cell r="A2911" t="str">
            <v>32WAR08</v>
          </cell>
          <cell r="B2911" t="str">
            <v>WAR08</v>
          </cell>
          <cell r="C2911">
            <v>32</v>
          </cell>
          <cell r="D2911">
            <v>45.01</v>
          </cell>
          <cell r="E2911">
            <v>11811</v>
          </cell>
          <cell r="F2911">
            <v>9860</v>
          </cell>
          <cell r="G2911">
            <v>9000</v>
          </cell>
        </row>
        <row r="2912">
          <cell r="A2912" t="str">
            <v>33WAR08</v>
          </cell>
          <cell r="B2912" t="str">
            <v>WAR08</v>
          </cell>
          <cell r="C2912">
            <v>33</v>
          </cell>
          <cell r="D2912">
            <v>44.67</v>
          </cell>
          <cell r="E2912">
            <v>11871</v>
          </cell>
          <cell r="F2912">
            <v>9897</v>
          </cell>
          <cell r="G2912">
            <v>9020</v>
          </cell>
        </row>
        <row r="2913">
          <cell r="A2913" t="str">
            <v>34WAR08</v>
          </cell>
          <cell r="B2913" t="str">
            <v>WAR08</v>
          </cell>
          <cell r="C2913">
            <v>34</v>
          </cell>
          <cell r="D2913">
            <v>43.9</v>
          </cell>
          <cell r="E2913">
            <v>11937</v>
          </cell>
          <cell r="F2913">
            <v>9938</v>
          </cell>
          <cell r="G2913">
            <v>9058</v>
          </cell>
        </row>
        <row r="2914">
          <cell r="A2914" t="str">
            <v>35WAR08</v>
          </cell>
          <cell r="B2914" t="str">
            <v>WAR08</v>
          </cell>
          <cell r="C2914">
            <v>35</v>
          </cell>
          <cell r="D2914">
            <v>43.13</v>
          </cell>
          <cell r="E2914">
            <v>12011</v>
          </cell>
          <cell r="F2914">
            <v>9983</v>
          </cell>
          <cell r="G2914">
            <v>9099</v>
          </cell>
        </row>
        <row r="2915">
          <cell r="A2915" t="str">
            <v>36WAR08</v>
          </cell>
          <cell r="B2915" t="str">
            <v>WAR08</v>
          </cell>
          <cell r="C2915">
            <v>36</v>
          </cell>
          <cell r="D2915">
            <v>42.36</v>
          </cell>
          <cell r="E2915">
            <v>12093</v>
          </cell>
          <cell r="F2915">
            <v>10032</v>
          </cell>
          <cell r="G2915">
            <v>9146</v>
          </cell>
        </row>
        <row r="2916">
          <cell r="A2916" t="str">
            <v>37WAR08</v>
          </cell>
          <cell r="B2916" t="str">
            <v>WAR08</v>
          </cell>
          <cell r="C2916">
            <v>37</v>
          </cell>
          <cell r="D2916">
            <v>41.59</v>
          </cell>
          <cell r="E2916">
            <v>12184</v>
          </cell>
          <cell r="F2916">
            <v>10085</v>
          </cell>
          <cell r="G2916">
            <v>9199</v>
          </cell>
        </row>
        <row r="2917">
          <cell r="A2917" t="str">
            <v>38WAR08</v>
          </cell>
          <cell r="B2917" t="str">
            <v>WAR08</v>
          </cell>
          <cell r="C2917">
            <v>38</v>
          </cell>
          <cell r="D2917">
            <v>40.81</v>
          </cell>
          <cell r="E2917">
            <v>12286</v>
          </cell>
          <cell r="F2917">
            <v>10144</v>
          </cell>
          <cell r="G2917">
            <v>9257</v>
          </cell>
        </row>
        <row r="2918">
          <cell r="A2918" t="str">
            <v>39WAR08</v>
          </cell>
          <cell r="B2918" t="str">
            <v>WAR08</v>
          </cell>
          <cell r="C2918">
            <v>39</v>
          </cell>
          <cell r="D2918">
            <v>40.04</v>
          </cell>
          <cell r="E2918">
            <v>12399</v>
          </cell>
          <cell r="F2918">
            <v>10209</v>
          </cell>
          <cell r="G2918">
            <v>9321</v>
          </cell>
        </row>
        <row r="2919">
          <cell r="A2919" t="str">
            <v>40WAR08</v>
          </cell>
          <cell r="B2919" t="str">
            <v>WAR08</v>
          </cell>
          <cell r="C2919">
            <v>40</v>
          </cell>
          <cell r="D2919">
            <v>39.270000000000003</v>
          </cell>
          <cell r="E2919">
            <v>12526</v>
          </cell>
          <cell r="F2919">
            <v>10280</v>
          </cell>
          <cell r="G2919">
            <v>9391</v>
          </cell>
        </row>
        <row r="2920">
          <cell r="A2920" t="str">
            <v>41WAR08</v>
          </cell>
          <cell r="B2920" t="str">
            <v>WAR08</v>
          </cell>
          <cell r="C2920">
            <v>41</v>
          </cell>
          <cell r="D2920">
            <v>38.5</v>
          </cell>
          <cell r="E2920">
            <v>12667</v>
          </cell>
          <cell r="F2920">
            <v>10358</v>
          </cell>
          <cell r="G2920">
            <v>9467</v>
          </cell>
        </row>
        <row r="2921">
          <cell r="A2921" t="str">
            <v>42WAR08</v>
          </cell>
          <cell r="B2921" t="str">
            <v>WAR08</v>
          </cell>
          <cell r="C2921">
            <v>42</v>
          </cell>
          <cell r="D2921">
            <v>37.74</v>
          </cell>
          <cell r="E2921">
            <v>12826</v>
          </cell>
          <cell r="F2921">
            <v>10444</v>
          </cell>
          <cell r="G2921">
            <v>9550</v>
          </cell>
        </row>
        <row r="2922">
          <cell r="A2922" t="str">
            <v>43WAR08</v>
          </cell>
          <cell r="B2922" t="str">
            <v>WAR08</v>
          </cell>
          <cell r="C2922">
            <v>43</v>
          </cell>
          <cell r="D2922">
            <v>36.979999999999997</v>
          </cell>
          <cell r="E2922">
            <v>13003</v>
          </cell>
          <cell r="F2922">
            <v>10538</v>
          </cell>
          <cell r="G2922">
            <v>9639</v>
          </cell>
        </row>
        <row r="2923">
          <cell r="A2923" t="str">
            <v>44WAR08</v>
          </cell>
          <cell r="B2923" t="str">
            <v>WAR08</v>
          </cell>
          <cell r="C2923">
            <v>44</v>
          </cell>
          <cell r="D2923">
            <v>36.24</v>
          </cell>
          <cell r="E2923">
            <v>13202</v>
          </cell>
          <cell r="F2923">
            <v>10642</v>
          </cell>
          <cell r="G2923">
            <v>9736</v>
          </cell>
        </row>
        <row r="2924">
          <cell r="A2924" t="str">
            <v>45WAR08</v>
          </cell>
          <cell r="B2924" t="str">
            <v>WAR08</v>
          </cell>
          <cell r="C2924">
            <v>45</v>
          </cell>
          <cell r="D2924">
            <v>35.5</v>
          </cell>
          <cell r="E2924">
            <v>13425</v>
          </cell>
          <cell r="F2924">
            <v>10757</v>
          </cell>
          <cell r="G2924">
            <v>9841</v>
          </cell>
        </row>
        <row r="2925">
          <cell r="A2925" t="str">
            <v>5WAR09</v>
          </cell>
          <cell r="B2925" t="str">
            <v>WAR09</v>
          </cell>
          <cell r="C2925">
            <v>5</v>
          </cell>
          <cell r="D2925">
            <v>52.57</v>
          </cell>
          <cell r="E2925">
            <v>11128</v>
          </cell>
          <cell r="F2925">
            <v>9411</v>
          </cell>
          <cell r="G2925">
            <v>8670</v>
          </cell>
        </row>
        <row r="2926">
          <cell r="A2926" t="str">
            <v>6WAR09</v>
          </cell>
          <cell r="B2926" t="str">
            <v>WAR09</v>
          </cell>
          <cell r="C2926">
            <v>6</v>
          </cell>
          <cell r="D2926">
            <v>52.5</v>
          </cell>
          <cell r="E2926">
            <v>11141</v>
          </cell>
          <cell r="F2926">
            <v>9418</v>
          </cell>
          <cell r="G2926">
            <v>8668</v>
          </cell>
        </row>
        <row r="2927">
          <cell r="A2927" t="str">
            <v>7WAR09</v>
          </cell>
          <cell r="B2927" t="str">
            <v>WAR09</v>
          </cell>
          <cell r="C2927">
            <v>7</v>
          </cell>
          <cell r="D2927">
            <v>52.39</v>
          </cell>
          <cell r="E2927">
            <v>11155</v>
          </cell>
          <cell r="F2927">
            <v>9426</v>
          </cell>
          <cell r="G2927">
            <v>8667</v>
          </cell>
        </row>
        <row r="2928">
          <cell r="A2928" t="str">
            <v>8WAR09</v>
          </cell>
          <cell r="B2928" t="str">
            <v>WAR09</v>
          </cell>
          <cell r="C2928">
            <v>8</v>
          </cell>
          <cell r="D2928">
            <v>52.26</v>
          </cell>
          <cell r="E2928">
            <v>11170</v>
          </cell>
          <cell r="F2928">
            <v>9434</v>
          </cell>
          <cell r="G2928">
            <v>8668</v>
          </cell>
        </row>
        <row r="2929">
          <cell r="A2929" t="str">
            <v>9WAR09</v>
          </cell>
          <cell r="B2929" t="str">
            <v>WAR09</v>
          </cell>
          <cell r="C2929">
            <v>9</v>
          </cell>
          <cell r="D2929">
            <v>52.1</v>
          </cell>
          <cell r="E2929">
            <v>11186</v>
          </cell>
          <cell r="F2929">
            <v>9444</v>
          </cell>
          <cell r="G2929">
            <v>8671</v>
          </cell>
        </row>
        <row r="2930">
          <cell r="A2930" t="str">
            <v>10WAR09</v>
          </cell>
          <cell r="B2930" t="str">
            <v>WAR09</v>
          </cell>
          <cell r="C2930">
            <v>10</v>
          </cell>
          <cell r="D2930">
            <v>51.92</v>
          </cell>
          <cell r="E2930">
            <v>11203</v>
          </cell>
          <cell r="F2930">
            <v>9454</v>
          </cell>
          <cell r="G2930">
            <v>8675</v>
          </cell>
        </row>
        <row r="2931">
          <cell r="A2931" t="str">
            <v>11WAR09</v>
          </cell>
          <cell r="B2931" t="str">
            <v>WAR09</v>
          </cell>
          <cell r="C2931">
            <v>11</v>
          </cell>
          <cell r="D2931">
            <v>51.72</v>
          </cell>
          <cell r="E2931">
            <v>11220</v>
          </cell>
          <cell r="F2931">
            <v>9464</v>
          </cell>
          <cell r="G2931">
            <v>8680</v>
          </cell>
        </row>
        <row r="2932">
          <cell r="A2932" t="str">
            <v>12WAR09</v>
          </cell>
          <cell r="B2932" t="str">
            <v>WAR09</v>
          </cell>
          <cell r="C2932">
            <v>12</v>
          </cell>
          <cell r="D2932">
            <v>51.5</v>
          </cell>
          <cell r="E2932">
            <v>11238</v>
          </cell>
          <cell r="F2932">
            <v>9475</v>
          </cell>
          <cell r="G2932">
            <v>8687</v>
          </cell>
        </row>
        <row r="2933">
          <cell r="A2933" t="str">
            <v>13WAR09</v>
          </cell>
          <cell r="B2933" t="str">
            <v>WAR09</v>
          </cell>
          <cell r="C2933">
            <v>13</v>
          </cell>
          <cell r="D2933">
            <v>51.26</v>
          </cell>
          <cell r="E2933">
            <v>11256</v>
          </cell>
          <cell r="F2933">
            <v>9487</v>
          </cell>
          <cell r="G2933">
            <v>8695</v>
          </cell>
        </row>
        <row r="2934">
          <cell r="A2934" t="str">
            <v>14WAR09</v>
          </cell>
          <cell r="B2934" t="str">
            <v>WAR09</v>
          </cell>
          <cell r="C2934">
            <v>14</v>
          </cell>
          <cell r="D2934">
            <v>51</v>
          </cell>
          <cell r="E2934">
            <v>11275</v>
          </cell>
          <cell r="F2934">
            <v>9499</v>
          </cell>
          <cell r="G2934">
            <v>8704</v>
          </cell>
        </row>
        <row r="2935">
          <cell r="A2935" t="str">
            <v>15WAR09</v>
          </cell>
          <cell r="B2935" t="str">
            <v>WAR09</v>
          </cell>
          <cell r="C2935">
            <v>15</v>
          </cell>
          <cell r="D2935">
            <v>50.73</v>
          </cell>
          <cell r="E2935">
            <v>11294</v>
          </cell>
          <cell r="F2935">
            <v>9511</v>
          </cell>
          <cell r="G2935">
            <v>8714</v>
          </cell>
        </row>
        <row r="2936">
          <cell r="A2936" t="str">
            <v>16WAR09</v>
          </cell>
          <cell r="B2936" t="str">
            <v>WAR09</v>
          </cell>
          <cell r="C2936">
            <v>16</v>
          </cell>
          <cell r="D2936">
            <v>50.44</v>
          </cell>
          <cell r="E2936">
            <v>11313</v>
          </cell>
          <cell r="F2936">
            <v>9524</v>
          </cell>
          <cell r="G2936">
            <v>8725</v>
          </cell>
        </row>
        <row r="2937">
          <cell r="A2937" t="str">
            <v>17WAR09</v>
          </cell>
          <cell r="B2937" t="str">
            <v>WAR09</v>
          </cell>
          <cell r="C2937">
            <v>17</v>
          </cell>
          <cell r="D2937">
            <v>50.14</v>
          </cell>
          <cell r="E2937">
            <v>11333</v>
          </cell>
          <cell r="F2937">
            <v>9537</v>
          </cell>
          <cell r="G2937">
            <v>8737</v>
          </cell>
        </row>
        <row r="2938">
          <cell r="A2938" t="str">
            <v>18WAR09</v>
          </cell>
          <cell r="B2938" t="str">
            <v>WAR09</v>
          </cell>
          <cell r="C2938">
            <v>18</v>
          </cell>
          <cell r="D2938">
            <v>49.83</v>
          </cell>
          <cell r="E2938">
            <v>11354</v>
          </cell>
          <cell r="F2938">
            <v>9551</v>
          </cell>
          <cell r="G2938">
            <v>8750</v>
          </cell>
        </row>
        <row r="2939">
          <cell r="A2939" t="str">
            <v>19WAR09</v>
          </cell>
          <cell r="B2939" t="str">
            <v>WAR09</v>
          </cell>
          <cell r="C2939">
            <v>19</v>
          </cell>
          <cell r="D2939">
            <v>49.51</v>
          </cell>
          <cell r="E2939">
            <v>11375</v>
          </cell>
          <cell r="F2939">
            <v>9566</v>
          </cell>
          <cell r="G2939">
            <v>8764</v>
          </cell>
        </row>
        <row r="2940">
          <cell r="A2940" t="str">
            <v>20WAR09</v>
          </cell>
          <cell r="B2940" t="str">
            <v>WAR09</v>
          </cell>
          <cell r="C2940">
            <v>20</v>
          </cell>
          <cell r="D2940">
            <v>49.18</v>
          </cell>
          <cell r="E2940">
            <v>11397</v>
          </cell>
          <cell r="F2940">
            <v>9581</v>
          </cell>
          <cell r="G2940">
            <v>8779</v>
          </cell>
        </row>
        <row r="2941">
          <cell r="A2941" t="str">
            <v>21WAR09</v>
          </cell>
          <cell r="B2941" t="str">
            <v>WAR09</v>
          </cell>
          <cell r="C2941">
            <v>21</v>
          </cell>
          <cell r="D2941">
            <v>48.84</v>
          </cell>
          <cell r="E2941">
            <v>11419</v>
          </cell>
          <cell r="F2941">
            <v>9596</v>
          </cell>
          <cell r="G2941">
            <v>8795</v>
          </cell>
        </row>
        <row r="2942">
          <cell r="A2942" t="str">
            <v>22WAR09</v>
          </cell>
          <cell r="B2942" t="str">
            <v>WAR09</v>
          </cell>
          <cell r="C2942">
            <v>22</v>
          </cell>
          <cell r="D2942">
            <v>48.5</v>
          </cell>
          <cell r="E2942">
            <v>11443</v>
          </cell>
          <cell r="F2942">
            <v>9613</v>
          </cell>
          <cell r="G2942">
            <v>8811</v>
          </cell>
        </row>
        <row r="2943">
          <cell r="A2943" t="str">
            <v>23WAR09</v>
          </cell>
          <cell r="B2943" t="str">
            <v>WAR09</v>
          </cell>
          <cell r="C2943">
            <v>23</v>
          </cell>
          <cell r="D2943">
            <v>48.15</v>
          </cell>
          <cell r="E2943">
            <v>11468</v>
          </cell>
          <cell r="F2943">
            <v>9631</v>
          </cell>
          <cell r="G2943">
            <v>8828</v>
          </cell>
        </row>
        <row r="2944">
          <cell r="A2944" t="str">
            <v>24WAR09</v>
          </cell>
          <cell r="B2944" t="str">
            <v>WAR09</v>
          </cell>
          <cell r="C2944">
            <v>24</v>
          </cell>
          <cell r="D2944">
            <v>47.8</v>
          </cell>
          <cell r="E2944">
            <v>11495</v>
          </cell>
          <cell r="F2944">
            <v>9649</v>
          </cell>
          <cell r="G2944">
            <v>8846</v>
          </cell>
        </row>
        <row r="2945">
          <cell r="A2945" t="str">
            <v>25WAR09</v>
          </cell>
          <cell r="B2945" t="str">
            <v>WAR09</v>
          </cell>
          <cell r="C2945">
            <v>25</v>
          </cell>
          <cell r="D2945">
            <v>47.45</v>
          </cell>
          <cell r="E2945">
            <v>11524</v>
          </cell>
          <cell r="F2945">
            <v>9669</v>
          </cell>
          <cell r="G2945">
            <v>8864</v>
          </cell>
        </row>
        <row r="2946">
          <cell r="A2946" t="str">
            <v>26WAR09</v>
          </cell>
          <cell r="B2946" t="str">
            <v>WAR09</v>
          </cell>
          <cell r="C2946">
            <v>26</v>
          </cell>
          <cell r="D2946">
            <v>47.1</v>
          </cell>
          <cell r="E2946">
            <v>11555</v>
          </cell>
          <cell r="F2946">
            <v>9691</v>
          </cell>
          <cell r="G2946">
            <v>8882</v>
          </cell>
        </row>
        <row r="2947">
          <cell r="A2947" t="str">
            <v>27WAR09</v>
          </cell>
          <cell r="B2947" t="str">
            <v>WAR09</v>
          </cell>
          <cell r="C2947">
            <v>27</v>
          </cell>
          <cell r="D2947">
            <v>46.74</v>
          </cell>
          <cell r="E2947">
            <v>11588</v>
          </cell>
          <cell r="F2947">
            <v>9714</v>
          </cell>
          <cell r="G2947">
            <v>8901</v>
          </cell>
        </row>
        <row r="2948">
          <cell r="A2948" t="str">
            <v>28WAR09</v>
          </cell>
          <cell r="B2948" t="str">
            <v>WAR09</v>
          </cell>
          <cell r="C2948">
            <v>28</v>
          </cell>
          <cell r="D2948">
            <v>46.39</v>
          </cell>
          <cell r="E2948">
            <v>11625</v>
          </cell>
          <cell r="F2948">
            <v>9738</v>
          </cell>
          <cell r="G2948">
            <v>8921</v>
          </cell>
        </row>
        <row r="2949">
          <cell r="A2949" t="str">
            <v>29WAR09</v>
          </cell>
          <cell r="B2949" t="str">
            <v>WAR09</v>
          </cell>
          <cell r="C2949">
            <v>29</v>
          </cell>
          <cell r="D2949">
            <v>46.04</v>
          </cell>
          <cell r="E2949">
            <v>11665</v>
          </cell>
          <cell r="F2949">
            <v>9765</v>
          </cell>
          <cell r="G2949">
            <v>8940</v>
          </cell>
        </row>
        <row r="2950">
          <cell r="A2950" t="str">
            <v>30WAR09</v>
          </cell>
          <cell r="B2950" t="str">
            <v>WAR09</v>
          </cell>
          <cell r="C2950">
            <v>30</v>
          </cell>
          <cell r="D2950">
            <v>45.72</v>
          </cell>
          <cell r="E2950">
            <v>11707</v>
          </cell>
          <cell r="F2950">
            <v>9792</v>
          </cell>
          <cell r="G2950">
            <v>8958</v>
          </cell>
        </row>
        <row r="2951">
          <cell r="A2951" t="str">
            <v>31WAR09</v>
          </cell>
          <cell r="B2951" t="str">
            <v>WAR09</v>
          </cell>
          <cell r="C2951">
            <v>31</v>
          </cell>
          <cell r="D2951">
            <v>45.35</v>
          </cell>
          <cell r="E2951">
            <v>11758</v>
          </cell>
          <cell r="F2951">
            <v>9825</v>
          </cell>
          <cell r="G2951">
            <v>8980</v>
          </cell>
        </row>
        <row r="2952">
          <cell r="A2952" t="str">
            <v>32WAR09</v>
          </cell>
          <cell r="B2952" t="str">
            <v>WAR09</v>
          </cell>
          <cell r="C2952">
            <v>32</v>
          </cell>
          <cell r="D2952">
            <v>45.01</v>
          </cell>
          <cell r="E2952">
            <v>11811</v>
          </cell>
          <cell r="F2952">
            <v>9860</v>
          </cell>
          <cell r="G2952">
            <v>9000</v>
          </cell>
        </row>
        <row r="2953">
          <cell r="A2953" t="str">
            <v>33WAR09</v>
          </cell>
          <cell r="B2953" t="str">
            <v>WAR09</v>
          </cell>
          <cell r="C2953">
            <v>33</v>
          </cell>
          <cell r="D2953">
            <v>44.67</v>
          </cell>
          <cell r="E2953">
            <v>11871</v>
          </cell>
          <cell r="F2953">
            <v>9897</v>
          </cell>
          <cell r="G2953">
            <v>9020</v>
          </cell>
        </row>
        <row r="2954">
          <cell r="A2954" t="str">
            <v>34WAR09</v>
          </cell>
          <cell r="B2954" t="str">
            <v>WAR09</v>
          </cell>
          <cell r="C2954">
            <v>34</v>
          </cell>
          <cell r="D2954">
            <v>43.9</v>
          </cell>
          <cell r="E2954">
            <v>11937</v>
          </cell>
          <cell r="F2954">
            <v>9938</v>
          </cell>
          <cell r="G2954">
            <v>9058</v>
          </cell>
        </row>
        <row r="2955">
          <cell r="A2955" t="str">
            <v>35WAR09</v>
          </cell>
          <cell r="B2955" t="str">
            <v>WAR09</v>
          </cell>
          <cell r="C2955">
            <v>35</v>
          </cell>
          <cell r="D2955">
            <v>43.13</v>
          </cell>
          <cell r="E2955">
            <v>12011</v>
          </cell>
          <cell r="F2955">
            <v>9983</v>
          </cell>
          <cell r="G2955">
            <v>9099</v>
          </cell>
        </row>
        <row r="2956">
          <cell r="A2956" t="str">
            <v>36WAR09</v>
          </cell>
          <cell r="B2956" t="str">
            <v>WAR09</v>
          </cell>
          <cell r="C2956">
            <v>36</v>
          </cell>
          <cell r="D2956">
            <v>42.36</v>
          </cell>
          <cell r="E2956">
            <v>12093</v>
          </cell>
          <cell r="F2956">
            <v>10032</v>
          </cell>
          <cell r="G2956">
            <v>9146</v>
          </cell>
        </row>
        <row r="2957">
          <cell r="A2957" t="str">
            <v>37WAR09</v>
          </cell>
          <cell r="B2957" t="str">
            <v>WAR09</v>
          </cell>
          <cell r="C2957">
            <v>37</v>
          </cell>
          <cell r="D2957">
            <v>41.59</v>
          </cell>
          <cell r="E2957">
            <v>12184</v>
          </cell>
          <cell r="F2957">
            <v>10085</v>
          </cell>
          <cell r="G2957">
            <v>9199</v>
          </cell>
        </row>
        <row r="2958">
          <cell r="A2958" t="str">
            <v>38WAR09</v>
          </cell>
          <cell r="B2958" t="str">
            <v>WAR09</v>
          </cell>
          <cell r="C2958">
            <v>38</v>
          </cell>
          <cell r="D2958">
            <v>40.81</v>
          </cell>
          <cell r="E2958">
            <v>12286</v>
          </cell>
          <cell r="F2958">
            <v>10144</v>
          </cell>
          <cell r="G2958">
            <v>9257</v>
          </cell>
        </row>
        <row r="2959">
          <cell r="A2959" t="str">
            <v>39WAR09</v>
          </cell>
          <cell r="B2959" t="str">
            <v>WAR09</v>
          </cell>
          <cell r="C2959">
            <v>39</v>
          </cell>
          <cell r="D2959">
            <v>40.04</v>
          </cell>
          <cell r="E2959">
            <v>12399</v>
          </cell>
          <cell r="F2959">
            <v>10209</v>
          </cell>
          <cell r="G2959">
            <v>9321</v>
          </cell>
        </row>
        <row r="2960">
          <cell r="A2960" t="str">
            <v>40WAR09</v>
          </cell>
          <cell r="B2960" t="str">
            <v>WAR09</v>
          </cell>
          <cell r="C2960">
            <v>40</v>
          </cell>
          <cell r="D2960">
            <v>39.270000000000003</v>
          </cell>
          <cell r="E2960">
            <v>12526</v>
          </cell>
          <cell r="F2960">
            <v>10280</v>
          </cell>
          <cell r="G2960">
            <v>9391</v>
          </cell>
        </row>
        <row r="2961">
          <cell r="A2961" t="str">
            <v>41WAR09</v>
          </cell>
          <cell r="B2961" t="str">
            <v>WAR09</v>
          </cell>
          <cell r="C2961">
            <v>41</v>
          </cell>
          <cell r="D2961">
            <v>38.5</v>
          </cell>
          <cell r="E2961">
            <v>12667</v>
          </cell>
          <cell r="F2961">
            <v>10358</v>
          </cell>
          <cell r="G2961">
            <v>9467</v>
          </cell>
        </row>
        <row r="2962">
          <cell r="A2962" t="str">
            <v>42WAR09</v>
          </cell>
          <cell r="B2962" t="str">
            <v>WAR09</v>
          </cell>
          <cell r="C2962">
            <v>42</v>
          </cell>
          <cell r="D2962">
            <v>37.74</v>
          </cell>
          <cell r="E2962">
            <v>12826</v>
          </cell>
          <cell r="F2962">
            <v>10444</v>
          </cell>
          <cell r="G2962">
            <v>9550</v>
          </cell>
        </row>
        <row r="2963">
          <cell r="A2963" t="str">
            <v>43WAR09</v>
          </cell>
          <cell r="B2963" t="str">
            <v>WAR09</v>
          </cell>
          <cell r="C2963">
            <v>43</v>
          </cell>
          <cell r="D2963">
            <v>36.979999999999997</v>
          </cell>
          <cell r="E2963">
            <v>13003</v>
          </cell>
          <cell r="F2963">
            <v>10538</v>
          </cell>
          <cell r="G2963">
            <v>9639</v>
          </cell>
        </row>
        <row r="2964">
          <cell r="A2964" t="str">
            <v>44WAR09</v>
          </cell>
          <cell r="B2964" t="str">
            <v>WAR09</v>
          </cell>
          <cell r="C2964">
            <v>44</v>
          </cell>
          <cell r="D2964">
            <v>36.24</v>
          </cell>
          <cell r="E2964">
            <v>13202</v>
          </cell>
          <cell r="F2964">
            <v>10642</v>
          </cell>
          <cell r="G2964">
            <v>9736</v>
          </cell>
        </row>
        <row r="2965">
          <cell r="A2965" t="str">
            <v>45WAR09</v>
          </cell>
          <cell r="B2965" t="str">
            <v>WAR09</v>
          </cell>
          <cell r="C2965">
            <v>45</v>
          </cell>
          <cell r="D2965">
            <v>35.5</v>
          </cell>
          <cell r="E2965">
            <v>13425</v>
          </cell>
          <cell r="F2965">
            <v>10757</v>
          </cell>
          <cell r="G2965">
            <v>9841</v>
          </cell>
        </row>
        <row r="2966">
          <cell r="A2966" t="str">
            <v>5WAR01COM</v>
          </cell>
          <cell r="B2966" t="str">
            <v>WAR01COM</v>
          </cell>
          <cell r="C2966">
            <v>5</v>
          </cell>
          <cell r="D2966">
            <v>75.430000000000007</v>
          </cell>
          <cell r="E2966">
            <v>7948</v>
          </cell>
          <cell r="F2966">
            <v>6705</v>
          </cell>
          <cell r="G2966">
            <v>6204</v>
          </cell>
        </row>
        <row r="2967">
          <cell r="A2967" t="str">
            <v>6WAR01COM</v>
          </cell>
          <cell r="B2967" t="str">
            <v>WAR01COM</v>
          </cell>
          <cell r="C2967">
            <v>6</v>
          </cell>
          <cell r="D2967">
            <v>75.319999999999993</v>
          </cell>
          <cell r="E2967">
            <v>7957</v>
          </cell>
          <cell r="F2967">
            <v>6710</v>
          </cell>
          <cell r="G2967">
            <v>6203</v>
          </cell>
        </row>
        <row r="2968">
          <cell r="A2968" t="str">
            <v>7WAR01COM</v>
          </cell>
          <cell r="B2968" t="str">
            <v>WAR01COM</v>
          </cell>
          <cell r="C2968">
            <v>7</v>
          </cell>
          <cell r="D2968">
            <v>75.17</v>
          </cell>
          <cell r="E2968">
            <v>7968</v>
          </cell>
          <cell r="F2968">
            <v>6716</v>
          </cell>
          <cell r="G2968">
            <v>6203</v>
          </cell>
        </row>
        <row r="2969">
          <cell r="A2969" t="str">
            <v>8WAR01COM</v>
          </cell>
          <cell r="B2969" t="str">
            <v>WAR01COM</v>
          </cell>
          <cell r="C2969">
            <v>8</v>
          </cell>
          <cell r="D2969">
            <v>74.98</v>
          </cell>
          <cell r="E2969">
            <v>7978</v>
          </cell>
          <cell r="F2969">
            <v>6722</v>
          </cell>
          <cell r="G2969">
            <v>6204</v>
          </cell>
        </row>
        <row r="2970">
          <cell r="A2970" t="str">
            <v>9WAR01COM</v>
          </cell>
          <cell r="B2970" t="str">
            <v>WAR01COM</v>
          </cell>
          <cell r="C2970">
            <v>9</v>
          </cell>
          <cell r="D2970">
            <v>74.760000000000005</v>
          </cell>
          <cell r="E2970">
            <v>7990</v>
          </cell>
          <cell r="F2970">
            <v>6729</v>
          </cell>
          <cell r="G2970">
            <v>6205</v>
          </cell>
        </row>
        <row r="2971">
          <cell r="A2971" t="str">
            <v>10WAR01COM</v>
          </cell>
          <cell r="B2971" t="str">
            <v>WAR01COM</v>
          </cell>
          <cell r="C2971">
            <v>10</v>
          </cell>
          <cell r="D2971">
            <v>74.5</v>
          </cell>
          <cell r="E2971">
            <v>8002</v>
          </cell>
          <cell r="F2971">
            <v>6736</v>
          </cell>
          <cell r="G2971">
            <v>6208</v>
          </cell>
        </row>
        <row r="2972">
          <cell r="A2972" t="str">
            <v>11WAR01COM</v>
          </cell>
          <cell r="B2972" t="str">
            <v>WAR01COM</v>
          </cell>
          <cell r="C2972">
            <v>11</v>
          </cell>
          <cell r="D2972">
            <v>74.209999999999994</v>
          </cell>
          <cell r="E2972">
            <v>8014</v>
          </cell>
          <cell r="F2972">
            <v>6743</v>
          </cell>
          <cell r="G2972">
            <v>6212</v>
          </cell>
        </row>
        <row r="2973">
          <cell r="A2973" t="str">
            <v>12WAR01COM</v>
          </cell>
          <cell r="B2973" t="str">
            <v>WAR01COM</v>
          </cell>
          <cell r="C2973">
            <v>12</v>
          </cell>
          <cell r="D2973">
            <v>73.89</v>
          </cell>
          <cell r="E2973">
            <v>8027</v>
          </cell>
          <cell r="F2973">
            <v>6751</v>
          </cell>
          <cell r="G2973">
            <v>6217</v>
          </cell>
        </row>
        <row r="2974">
          <cell r="A2974" t="str">
            <v>13WAR01COM</v>
          </cell>
          <cell r="B2974" t="str">
            <v>WAR01COM</v>
          </cell>
          <cell r="C2974">
            <v>13</v>
          </cell>
          <cell r="D2974">
            <v>73.55</v>
          </cell>
          <cell r="E2974">
            <v>8040</v>
          </cell>
          <cell r="F2974">
            <v>6760</v>
          </cell>
          <cell r="G2974">
            <v>6222</v>
          </cell>
        </row>
        <row r="2975">
          <cell r="A2975" t="str">
            <v>14WAR01COM</v>
          </cell>
          <cell r="B2975" t="str">
            <v>WAR01COM</v>
          </cell>
          <cell r="C2975">
            <v>14</v>
          </cell>
          <cell r="D2975">
            <v>73.180000000000007</v>
          </cell>
          <cell r="E2975">
            <v>8053</v>
          </cell>
          <cell r="F2975">
            <v>6768</v>
          </cell>
          <cell r="G2975">
            <v>6229</v>
          </cell>
        </row>
        <row r="2976">
          <cell r="A2976" t="str">
            <v>15WAR01COM</v>
          </cell>
          <cell r="B2976" t="str">
            <v>WAR01COM</v>
          </cell>
          <cell r="C2976">
            <v>15</v>
          </cell>
          <cell r="D2976">
            <v>72.790000000000006</v>
          </cell>
          <cell r="E2976">
            <v>8067</v>
          </cell>
          <cell r="F2976">
            <v>6777</v>
          </cell>
          <cell r="G2976">
            <v>6236</v>
          </cell>
        </row>
        <row r="2977">
          <cell r="A2977" t="str">
            <v>16WAR01COM</v>
          </cell>
          <cell r="B2977" t="str">
            <v>WAR01COM</v>
          </cell>
          <cell r="C2977">
            <v>16</v>
          </cell>
          <cell r="D2977">
            <v>72.37</v>
          </cell>
          <cell r="E2977">
            <v>8081</v>
          </cell>
          <cell r="F2977">
            <v>6786</v>
          </cell>
          <cell r="G2977">
            <v>6244</v>
          </cell>
        </row>
        <row r="2978">
          <cell r="A2978" t="str">
            <v>17WAR01COM</v>
          </cell>
          <cell r="B2978" t="str">
            <v>WAR01COM</v>
          </cell>
          <cell r="C2978">
            <v>17</v>
          </cell>
          <cell r="D2978">
            <v>71.94</v>
          </cell>
          <cell r="E2978">
            <v>8095</v>
          </cell>
          <cell r="F2978">
            <v>6795</v>
          </cell>
          <cell r="G2978">
            <v>6253</v>
          </cell>
        </row>
        <row r="2979">
          <cell r="A2979" t="str">
            <v>18WAR01COM</v>
          </cell>
          <cell r="B2979" t="str">
            <v>WAR01COM</v>
          </cell>
          <cell r="C2979">
            <v>18</v>
          </cell>
          <cell r="D2979">
            <v>71.5</v>
          </cell>
          <cell r="E2979">
            <v>8110</v>
          </cell>
          <cell r="F2979">
            <v>6805</v>
          </cell>
          <cell r="G2979">
            <v>6262</v>
          </cell>
        </row>
        <row r="2980">
          <cell r="A2980" t="str">
            <v>19WAR01COM</v>
          </cell>
          <cell r="B2980" t="str">
            <v>WAR01COM</v>
          </cell>
          <cell r="C2980">
            <v>19</v>
          </cell>
          <cell r="D2980">
            <v>71.03</v>
          </cell>
          <cell r="E2980">
            <v>8125</v>
          </cell>
          <cell r="F2980">
            <v>6816</v>
          </cell>
          <cell r="G2980">
            <v>6272</v>
          </cell>
        </row>
        <row r="2981">
          <cell r="A2981" t="str">
            <v>20WAR01COM</v>
          </cell>
          <cell r="B2981" t="str">
            <v>WAR01COM</v>
          </cell>
          <cell r="C2981">
            <v>20</v>
          </cell>
          <cell r="D2981">
            <v>70.56</v>
          </cell>
          <cell r="E2981">
            <v>8140</v>
          </cell>
          <cell r="F2981">
            <v>6826</v>
          </cell>
          <cell r="G2981">
            <v>6283</v>
          </cell>
        </row>
        <row r="2982">
          <cell r="A2982" t="str">
            <v>21WAR01COM</v>
          </cell>
          <cell r="B2982" t="str">
            <v>WAR01COM</v>
          </cell>
          <cell r="C2982">
            <v>21</v>
          </cell>
          <cell r="D2982">
            <v>70.08</v>
          </cell>
          <cell r="E2982">
            <v>8157</v>
          </cell>
          <cell r="F2982">
            <v>6838</v>
          </cell>
          <cell r="G2982">
            <v>6294</v>
          </cell>
        </row>
        <row r="2983">
          <cell r="A2983" t="str">
            <v>22WAR01COM</v>
          </cell>
          <cell r="B2983" t="str">
            <v>WAR01COM</v>
          </cell>
          <cell r="C2983">
            <v>22</v>
          </cell>
          <cell r="D2983">
            <v>69.59</v>
          </cell>
          <cell r="E2983">
            <v>8174</v>
          </cell>
          <cell r="F2983">
            <v>6850</v>
          </cell>
          <cell r="G2983">
            <v>6306</v>
          </cell>
        </row>
        <row r="2984">
          <cell r="A2984" t="str">
            <v>23WAR01COM</v>
          </cell>
          <cell r="B2984" t="str">
            <v>WAR01COM</v>
          </cell>
          <cell r="C2984">
            <v>23</v>
          </cell>
          <cell r="D2984">
            <v>69.09</v>
          </cell>
          <cell r="E2984">
            <v>8192</v>
          </cell>
          <cell r="F2984">
            <v>6862</v>
          </cell>
          <cell r="G2984">
            <v>6318</v>
          </cell>
        </row>
        <row r="2985">
          <cell r="A2985" t="str">
            <v>24WAR01COM</v>
          </cell>
          <cell r="B2985" t="str">
            <v>WAR01COM</v>
          </cell>
          <cell r="C2985">
            <v>24</v>
          </cell>
          <cell r="D2985">
            <v>68.59</v>
          </cell>
          <cell r="E2985">
            <v>8211</v>
          </cell>
          <cell r="F2985">
            <v>6875</v>
          </cell>
          <cell r="G2985">
            <v>6330</v>
          </cell>
        </row>
        <row r="2986">
          <cell r="A2986" t="str">
            <v>25WAR01COM</v>
          </cell>
          <cell r="B2986" t="str">
            <v>WAR01COM</v>
          </cell>
          <cell r="C2986">
            <v>25</v>
          </cell>
          <cell r="D2986">
            <v>68.08</v>
          </cell>
          <cell r="E2986">
            <v>8231</v>
          </cell>
          <cell r="F2986">
            <v>6890</v>
          </cell>
          <cell r="G2986">
            <v>6343</v>
          </cell>
        </row>
        <row r="2987">
          <cell r="A2987" t="str">
            <v>26WAR01COM</v>
          </cell>
          <cell r="B2987" t="str">
            <v>WAR01COM</v>
          </cell>
          <cell r="C2987">
            <v>26</v>
          </cell>
          <cell r="D2987">
            <v>67.58</v>
          </cell>
          <cell r="E2987">
            <v>8253</v>
          </cell>
          <cell r="F2987">
            <v>6905</v>
          </cell>
          <cell r="G2987">
            <v>6357</v>
          </cell>
        </row>
        <row r="2988">
          <cell r="A2988" t="str">
            <v>27WAR01COM</v>
          </cell>
          <cell r="B2988" t="str">
            <v>WAR01COM</v>
          </cell>
          <cell r="C2988">
            <v>27</v>
          </cell>
          <cell r="D2988">
            <v>67.069999999999993</v>
          </cell>
          <cell r="E2988">
            <v>8277</v>
          </cell>
          <cell r="F2988">
            <v>6921</v>
          </cell>
          <cell r="G2988">
            <v>6370</v>
          </cell>
        </row>
        <row r="2989">
          <cell r="A2989" t="str">
            <v>28WAR01COM</v>
          </cell>
          <cell r="B2989" t="str">
            <v>WAR01COM</v>
          </cell>
          <cell r="C2989">
            <v>28</v>
          </cell>
          <cell r="D2989">
            <v>66.56</v>
          </cell>
          <cell r="E2989">
            <v>8303</v>
          </cell>
          <cell r="F2989">
            <v>6939</v>
          </cell>
          <cell r="G2989">
            <v>6384</v>
          </cell>
        </row>
        <row r="2990">
          <cell r="A2990" t="str">
            <v>29WAR01COM</v>
          </cell>
          <cell r="B2990" t="str">
            <v>WAR01COM</v>
          </cell>
          <cell r="C2990">
            <v>29</v>
          </cell>
          <cell r="D2990">
            <v>66.06</v>
          </cell>
          <cell r="E2990">
            <v>8332</v>
          </cell>
          <cell r="F2990">
            <v>6958</v>
          </cell>
          <cell r="G2990">
            <v>6398</v>
          </cell>
        </row>
        <row r="2991">
          <cell r="A2991" t="str">
            <v>30WAR01COM</v>
          </cell>
          <cell r="B2991" t="str">
            <v>WAR01COM</v>
          </cell>
          <cell r="C2991">
            <v>30</v>
          </cell>
          <cell r="D2991">
            <v>65.59</v>
          </cell>
          <cell r="E2991">
            <v>8362</v>
          </cell>
          <cell r="F2991">
            <v>6977</v>
          </cell>
          <cell r="G2991">
            <v>6411</v>
          </cell>
        </row>
        <row r="2992">
          <cell r="A2992" t="str">
            <v>31WAR01COM</v>
          </cell>
          <cell r="B2992" t="str">
            <v>WAR01COM</v>
          </cell>
          <cell r="C2992">
            <v>31</v>
          </cell>
          <cell r="D2992">
            <v>65.06</v>
          </cell>
          <cell r="E2992">
            <v>8398</v>
          </cell>
          <cell r="F2992">
            <v>7001</v>
          </cell>
          <cell r="G2992">
            <v>6426</v>
          </cell>
        </row>
        <row r="2993">
          <cell r="A2993" t="str">
            <v>32WAR01COM</v>
          </cell>
          <cell r="B2993" t="str">
            <v>WAR01COM</v>
          </cell>
          <cell r="C2993">
            <v>32</v>
          </cell>
          <cell r="D2993">
            <v>64.58</v>
          </cell>
          <cell r="E2993">
            <v>8437</v>
          </cell>
          <cell r="F2993">
            <v>7025</v>
          </cell>
          <cell r="G2993">
            <v>6441</v>
          </cell>
        </row>
        <row r="2994">
          <cell r="A2994" t="str">
            <v>33WAR01COM</v>
          </cell>
          <cell r="B2994" t="str">
            <v>WAR01COM</v>
          </cell>
          <cell r="C2994">
            <v>33</v>
          </cell>
          <cell r="D2994">
            <v>64.09</v>
          </cell>
          <cell r="E2994">
            <v>8479</v>
          </cell>
          <cell r="F2994">
            <v>7052</v>
          </cell>
          <cell r="G2994">
            <v>6455</v>
          </cell>
        </row>
        <row r="2995">
          <cell r="A2995" t="str">
            <v>34WAR01COM</v>
          </cell>
          <cell r="B2995" t="str">
            <v>WAR01COM</v>
          </cell>
          <cell r="C2995">
            <v>34</v>
          </cell>
          <cell r="D2995">
            <v>62.99</v>
          </cell>
          <cell r="E2995">
            <v>8526</v>
          </cell>
          <cell r="F2995">
            <v>7081</v>
          </cell>
          <cell r="G2995">
            <v>6482</v>
          </cell>
        </row>
        <row r="2996">
          <cell r="A2996" t="str">
            <v>35WAR01COM</v>
          </cell>
          <cell r="B2996" t="str">
            <v>WAR01COM</v>
          </cell>
          <cell r="C2996">
            <v>35</v>
          </cell>
          <cell r="D2996">
            <v>61.89</v>
          </cell>
          <cell r="E2996">
            <v>8579</v>
          </cell>
          <cell r="F2996">
            <v>7113</v>
          </cell>
          <cell r="G2996">
            <v>6512</v>
          </cell>
        </row>
        <row r="2997">
          <cell r="A2997" t="str">
            <v>36WAR01COM</v>
          </cell>
          <cell r="B2997" t="str">
            <v>WAR01COM</v>
          </cell>
          <cell r="C2997">
            <v>36</v>
          </cell>
          <cell r="D2997">
            <v>60.78</v>
          </cell>
          <cell r="E2997">
            <v>8637</v>
          </cell>
          <cell r="F2997">
            <v>7148</v>
          </cell>
          <cell r="G2997">
            <v>6545</v>
          </cell>
        </row>
        <row r="2998">
          <cell r="A2998" t="str">
            <v>37WAR01COM</v>
          </cell>
          <cell r="B2998" t="str">
            <v>WAR01COM</v>
          </cell>
          <cell r="C2998">
            <v>37</v>
          </cell>
          <cell r="D2998">
            <v>59.67</v>
          </cell>
          <cell r="E2998">
            <v>8703</v>
          </cell>
          <cell r="F2998">
            <v>7186</v>
          </cell>
          <cell r="G2998">
            <v>6583</v>
          </cell>
        </row>
        <row r="2999">
          <cell r="A2999" t="str">
            <v>38WAR01COM</v>
          </cell>
          <cell r="B2999" t="str">
            <v>WAR01COM</v>
          </cell>
          <cell r="C2999">
            <v>38</v>
          </cell>
          <cell r="D2999">
            <v>58.56</v>
          </cell>
          <cell r="E2999">
            <v>8775</v>
          </cell>
          <cell r="F2999">
            <v>7228</v>
          </cell>
          <cell r="G2999">
            <v>6625</v>
          </cell>
        </row>
        <row r="3000">
          <cell r="A3000" t="str">
            <v>39WAR01COM</v>
          </cell>
          <cell r="B3000" t="str">
            <v>WAR01COM</v>
          </cell>
          <cell r="C3000">
            <v>39</v>
          </cell>
          <cell r="D3000">
            <v>57.45</v>
          </cell>
          <cell r="E3000">
            <v>8856</v>
          </cell>
          <cell r="F3000">
            <v>7274</v>
          </cell>
          <cell r="G3000">
            <v>6670</v>
          </cell>
        </row>
        <row r="3001">
          <cell r="A3001" t="str">
            <v>40WAR01COM</v>
          </cell>
          <cell r="B3001" t="str">
            <v>WAR01COM</v>
          </cell>
          <cell r="C3001">
            <v>40</v>
          </cell>
          <cell r="D3001">
            <v>56.34</v>
          </cell>
          <cell r="E3001">
            <v>8947</v>
          </cell>
          <cell r="F3001">
            <v>7325</v>
          </cell>
          <cell r="G3001">
            <v>6720</v>
          </cell>
        </row>
        <row r="3002">
          <cell r="A3002" t="str">
            <v>41WAR01COM</v>
          </cell>
          <cell r="B3002" t="str">
            <v>WAR01COM</v>
          </cell>
          <cell r="C3002">
            <v>41</v>
          </cell>
          <cell r="D3002">
            <v>55.24</v>
          </cell>
          <cell r="E3002">
            <v>9048</v>
          </cell>
          <cell r="F3002">
            <v>7380</v>
          </cell>
          <cell r="G3002">
            <v>6775</v>
          </cell>
        </row>
        <row r="3003">
          <cell r="A3003" t="str">
            <v>42WAR01COM</v>
          </cell>
          <cell r="B3003" t="str">
            <v>WAR01COM</v>
          </cell>
          <cell r="C3003">
            <v>42</v>
          </cell>
          <cell r="D3003">
            <v>54.15</v>
          </cell>
          <cell r="E3003">
            <v>9161</v>
          </cell>
          <cell r="F3003">
            <v>7442</v>
          </cell>
          <cell r="G3003">
            <v>6834</v>
          </cell>
        </row>
        <row r="3004">
          <cell r="A3004" t="str">
            <v>43WAR01COM</v>
          </cell>
          <cell r="B3004" t="str">
            <v>WAR01COM</v>
          </cell>
          <cell r="C3004">
            <v>43</v>
          </cell>
          <cell r="D3004">
            <v>53.07</v>
          </cell>
          <cell r="E3004">
            <v>9288</v>
          </cell>
          <cell r="F3004">
            <v>7509</v>
          </cell>
          <cell r="G3004">
            <v>6898</v>
          </cell>
        </row>
        <row r="3005">
          <cell r="A3005" t="str">
            <v>44WAR01COM</v>
          </cell>
          <cell r="B3005" t="str">
            <v>WAR01COM</v>
          </cell>
          <cell r="C3005">
            <v>44</v>
          </cell>
          <cell r="D3005">
            <v>51.99</v>
          </cell>
          <cell r="E3005">
            <v>9430</v>
          </cell>
          <cell r="F3005">
            <v>7583</v>
          </cell>
          <cell r="G3005">
            <v>6968</v>
          </cell>
        </row>
        <row r="3006">
          <cell r="A3006" t="str">
            <v>45WAR01COM</v>
          </cell>
          <cell r="B3006" t="str">
            <v>WAR01COM</v>
          </cell>
          <cell r="C3006">
            <v>45</v>
          </cell>
          <cell r="D3006">
            <v>50.93</v>
          </cell>
          <cell r="E3006">
            <v>9589</v>
          </cell>
          <cell r="F3006">
            <v>7665</v>
          </cell>
          <cell r="G3006">
            <v>7042</v>
          </cell>
        </row>
        <row r="3007">
          <cell r="A3007" t="str">
            <v>5WAR02COM</v>
          </cell>
          <cell r="B3007" t="str">
            <v>WAR02COM</v>
          </cell>
          <cell r="C3007">
            <v>5</v>
          </cell>
          <cell r="D3007">
            <v>75.430000000000007</v>
          </cell>
          <cell r="E3007">
            <v>7948</v>
          </cell>
          <cell r="F3007">
            <v>6705</v>
          </cell>
          <cell r="G3007">
            <v>6204</v>
          </cell>
        </row>
        <row r="3008">
          <cell r="A3008" t="str">
            <v>6WAR02COM</v>
          </cell>
          <cell r="B3008" t="str">
            <v>WAR02COM</v>
          </cell>
          <cell r="C3008">
            <v>6</v>
          </cell>
          <cell r="D3008">
            <v>75.319999999999993</v>
          </cell>
          <cell r="E3008">
            <v>7957</v>
          </cell>
          <cell r="F3008">
            <v>6710</v>
          </cell>
          <cell r="G3008">
            <v>6203</v>
          </cell>
        </row>
        <row r="3009">
          <cell r="A3009" t="str">
            <v>7WAR02COM</v>
          </cell>
          <cell r="B3009" t="str">
            <v>WAR02COM</v>
          </cell>
          <cell r="C3009">
            <v>7</v>
          </cell>
          <cell r="D3009">
            <v>75.17</v>
          </cell>
          <cell r="E3009">
            <v>7968</v>
          </cell>
          <cell r="F3009">
            <v>6716</v>
          </cell>
          <cell r="G3009">
            <v>6203</v>
          </cell>
        </row>
        <row r="3010">
          <cell r="A3010" t="str">
            <v>8WAR02COM</v>
          </cell>
          <cell r="B3010" t="str">
            <v>WAR02COM</v>
          </cell>
          <cell r="C3010">
            <v>8</v>
          </cell>
          <cell r="D3010">
            <v>74.98</v>
          </cell>
          <cell r="E3010">
            <v>7978</v>
          </cell>
          <cell r="F3010">
            <v>6722</v>
          </cell>
          <cell r="G3010">
            <v>6204</v>
          </cell>
        </row>
        <row r="3011">
          <cell r="A3011" t="str">
            <v>9WAR02COM</v>
          </cell>
          <cell r="B3011" t="str">
            <v>WAR02COM</v>
          </cell>
          <cell r="C3011">
            <v>9</v>
          </cell>
          <cell r="D3011">
            <v>74.760000000000005</v>
          </cell>
          <cell r="E3011">
            <v>7990</v>
          </cell>
          <cell r="F3011">
            <v>6729</v>
          </cell>
          <cell r="G3011">
            <v>6205</v>
          </cell>
        </row>
        <row r="3012">
          <cell r="A3012" t="str">
            <v>10WAR02COM</v>
          </cell>
          <cell r="B3012" t="str">
            <v>WAR02COM</v>
          </cell>
          <cell r="C3012">
            <v>10</v>
          </cell>
          <cell r="D3012">
            <v>74.5</v>
          </cell>
          <cell r="E3012">
            <v>8002</v>
          </cell>
          <cell r="F3012">
            <v>6736</v>
          </cell>
          <cell r="G3012">
            <v>6208</v>
          </cell>
        </row>
        <row r="3013">
          <cell r="A3013" t="str">
            <v>11WAR02COM</v>
          </cell>
          <cell r="B3013" t="str">
            <v>WAR02COM</v>
          </cell>
          <cell r="C3013">
            <v>11</v>
          </cell>
          <cell r="D3013">
            <v>74.209999999999994</v>
          </cell>
          <cell r="E3013">
            <v>8014</v>
          </cell>
          <cell r="F3013">
            <v>6743</v>
          </cell>
          <cell r="G3013">
            <v>6212</v>
          </cell>
        </row>
        <row r="3014">
          <cell r="A3014" t="str">
            <v>12WAR02COM</v>
          </cell>
          <cell r="B3014" t="str">
            <v>WAR02COM</v>
          </cell>
          <cell r="C3014">
            <v>12</v>
          </cell>
          <cell r="D3014">
            <v>73.89</v>
          </cell>
          <cell r="E3014">
            <v>8027</v>
          </cell>
          <cell r="F3014">
            <v>6751</v>
          </cell>
          <cell r="G3014">
            <v>6217</v>
          </cell>
        </row>
        <row r="3015">
          <cell r="A3015" t="str">
            <v>13WAR02COM</v>
          </cell>
          <cell r="B3015" t="str">
            <v>WAR02COM</v>
          </cell>
          <cell r="C3015">
            <v>13</v>
          </cell>
          <cell r="D3015">
            <v>73.55</v>
          </cell>
          <cell r="E3015">
            <v>8040</v>
          </cell>
          <cell r="F3015">
            <v>6760</v>
          </cell>
          <cell r="G3015">
            <v>6222</v>
          </cell>
        </row>
        <row r="3016">
          <cell r="A3016" t="str">
            <v>14WAR02COM</v>
          </cell>
          <cell r="B3016" t="str">
            <v>WAR02COM</v>
          </cell>
          <cell r="C3016">
            <v>14</v>
          </cell>
          <cell r="D3016">
            <v>73.180000000000007</v>
          </cell>
          <cell r="E3016">
            <v>8053</v>
          </cell>
          <cell r="F3016">
            <v>6768</v>
          </cell>
          <cell r="G3016">
            <v>6229</v>
          </cell>
        </row>
        <row r="3017">
          <cell r="A3017" t="str">
            <v>15WAR02COM</v>
          </cell>
          <cell r="B3017" t="str">
            <v>WAR02COM</v>
          </cell>
          <cell r="C3017">
            <v>15</v>
          </cell>
          <cell r="D3017">
            <v>72.790000000000006</v>
          </cell>
          <cell r="E3017">
            <v>8067</v>
          </cell>
          <cell r="F3017">
            <v>6777</v>
          </cell>
          <cell r="G3017">
            <v>6236</v>
          </cell>
        </row>
        <row r="3018">
          <cell r="A3018" t="str">
            <v>16WAR02COM</v>
          </cell>
          <cell r="B3018" t="str">
            <v>WAR02COM</v>
          </cell>
          <cell r="C3018">
            <v>16</v>
          </cell>
          <cell r="D3018">
            <v>72.37</v>
          </cell>
          <cell r="E3018">
            <v>8081</v>
          </cell>
          <cell r="F3018">
            <v>6786</v>
          </cell>
          <cell r="G3018">
            <v>6244</v>
          </cell>
        </row>
        <row r="3019">
          <cell r="A3019" t="str">
            <v>17WAR02COM</v>
          </cell>
          <cell r="B3019" t="str">
            <v>WAR02COM</v>
          </cell>
          <cell r="C3019">
            <v>17</v>
          </cell>
          <cell r="D3019">
            <v>71.94</v>
          </cell>
          <cell r="E3019">
            <v>8095</v>
          </cell>
          <cell r="F3019">
            <v>6795</v>
          </cell>
          <cell r="G3019">
            <v>6253</v>
          </cell>
        </row>
        <row r="3020">
          <cell r="A3020" t="str">
            <v>18WAR02COM</v>
          </cell>
          <cell r="B3020" t="str">
            <v>WAR02COM</v>
          </cell>
          <cell r="C3020">
            <v>18</v>
          </cell>
          <cell r="D3020">
            <v>71.5</v>
          </cell>
          <cell r="E3020">
            <v>8110</v>
          </cell>
          <cell r="F3020">
            <v>6805</v>
          </cell>
          <cell r="G3020">
            <v>6262</v>
          </cell>
        </row>
        <row r="3021">
          <cell r="A3021" t="str">
            <v>19WAR02COM</v>
          </cell>
          <cell r="B3021" t="str">
            <v>WAR02COM</v>
          </cell>
          <cell r="C3021">
            <v>19</v>
          </cell>
          <cell r="D3021">
            <v>71.03</v>
          </cell>
          <cell r="E3021">
            <v>8125</v>
          </cell>
          <cell r="F3021">
            <v>6816</v>
          </cell>
          <cell r="G3021">
            <v>6272</v>
          </cell>
        </row>
        <row r="3022">
          <cell r="A3022" t="str">
            <v>20WAR02COM</v>
          </cell>
          <cell r="B3022" t="str">
            <v>WAR02COM</v>
          </cell>
          <cell r="C3022">
            <v>20</v>
          </cell>
          <cell r="D3022">
            <v>70.56</v>
          </cell>
          <cell r="E3022">
            <v>8140</v>
          </cell>
          <cell r="F3022">
            <v>6826</v>
          </cell>
          <cell r="G3022">
            <v>6283</v>
          </cell>
        </row>
        <row r="3023">
          <cell r="A3023" t="str">
            <v>21WAR02COM</v>
          </cell>
          <cell r="B3023" t="str">
            <v>WAR02COM</v>
          </cell>
          <cell r="C3023">
            <v>21</v>
          </cell>
          <cell r="D3023">
            <v>70.08</v>
          </cell>
          <cell r="E3023">
            <v>8157</v>
          </cell>
          <cell r="F3023">
            <v>6838</v>
          </cell>
          <cell r="G3023">
            <v>6294</v>
          </cell>
        </row>
        <row r="3024">
          <cell r="A3024" t="str">
            <v>22WAR02COM</v>
          </cell>
          <cell r="B3024" t="str">
            <v>WAR02COM</v>
          </cell>
          <cell r="C3024">
            <v>22</v>
          </cell>
          <cell r="D3024">
            <v>69.59</v>
          </cell>
          <cell r="E3024">
            <v>8174</v>
          </cell>
          <cell r="F3024">
            <v>6850</v>
          </cell>
          <cell r="G3024">
            <v>6306</v>
          </cell>
        </row>
        <row r="3025">
          <cell r="A3025" t="str">
            <v>23WAR02COM</v>
          </cell>
          <cell r="B3025" t="str">
            <v>WAR02COM</v>
          </cell>
          <cell r="C3025">
            <v>23</v>
          </cell>
          <cell r="D3025">
            <v>69.09</v>
          </cell>
          <cell r="E3025">
            <v>8192</v>
          </cell>
          <cell r="F3025">
            <v>6862</v>
          </cell>
          <cell r="G3025">
            <v>6318</v>
          </cell>
        </row>
        <row r="3026">
          <cell r="A3026" t="str">
            <v>24WAR02COM</v>
          </cell>
          <cell r="B3026" t="str">
            <v>WAR02COM</v>
          </cell>
          <cell r="C3026">
            <v>24</v>
          </cell>
          <cell r="D3026">
            <v>68.59</v>
          </cell>
          <cell r="E3026">
            <v>8211</v>
          </cell>
          <cell r="F3026">
            <v>6875</v>
          </cell>
          <cell r="G3026">
            <v>6330</v>
          </cell>
        </row>
        <row r="3027">
          <cell r="A3027" t="str">
            <v>25WAR02COM</v>
          </cell>
          <cell r="B3027" t="str">
            <v>WAR02COM</v>
          </cell>
          <cell r="C3027">
            <v>25</v>
          </cell>
          <cell r="D3027">
            <v>68.08</v>
          </cell>
          <cell r="E3027">
            <v>8231</v>
          </cell>
          <cell r="F3027">
            <v>6890</v>
          </cell>
          <cell r="G3027">
            <v>6343</v>
          </cell>
        </row>
        <row r="3028">
          <cell r="A3028" t="str">
            <v>26WAR02COM</v>
          </cell>
          <cell r="B3028" t="str">
            <v>WAR02COM</v>
          </cell>
          <cell r="C3028">
            <v>26</v>
          </cell>
          <cell r="D3028">
            <v>67.58</v>
          </cell>
          <cell r="E3028">
            <v>8253</v>
          </cell>
          <cell r="F3028">
            <v>6905</v>
          </cell>
          <cell r="G3028">
            <v>6357</v>
          </cell>
        </row>
        <row r="3029">
          <cell r="A3029" t="str">
            <v>27WAR02COM</v>
          </cell>
          <cell r="B3029" t="str">
            <v>WAR02COM</v>
          </cell>
          <cell r="C3029">
            <v>27</v>
          </cell>
          <cell r="D3029">
            <v>67.069999999999993</v>
          </cell>
          <cell r="E3029">
            <v>8277</v>
          </cell>
          <cell r="F3029">
            <v>6921</v>
          </cell>
          <cell r="G3029">
            <v>6370</v>
          </cell>
        </row>
        <row r="3030">
          <cell r="A3030" t="str">
            <v>28WAR02COM</v>
          </cell>
          <cell r="B3030" t="str">
            <v>WAR02COM</v>
          </cell>
          <cell r="C3030">
            <v>28</v>
          </cell>
          <cell r="D3030">
            <v>66.56</v>
          </cell>
          <cell r="E3030">
            <v>8303</v>
          </cell>
          <cell r="F3030">
            <v>6939</v>
          </cell>
          <cell r="G3030">
            <v>6384</v>
          </cell>
        </row>
        <row r="3031">
          <cell r="A3031" t="str">
            <v>29WAR02COM</v>
          </cell>
          <cell r="B3031" t="str">
            <v>WAR02COM</v>
          </cell>
          <cell r="C3031">
            <v>29</v>
          </cell>
          <cell r="D3031">
            <v>66.06</v>
          </cell>
          <cell r="E3031">
            <v>8332</v>
          </cell>
          <cell r="F3031">
            <v>6958</v>
          </cell>
          <cell r="G3031">
            <v>6398</v>
          </cell>
        </row>
        <row r="3032">
          <cell r="A3032" t="str">
            <v>30WAR02COM</v>
          </cell>
          <cell r="B3032" t="str">
            <v>WAR02COM</v>
          </cell>
          <cell r="C3032">
            <v>30</v>
          </cell>
          <cell r="D3032">
            <v>65.59</v>
          </cell>
          <cell r="E3032">
            <v>8362</v>
          </cell>
          <cell r="F3032">
            <v>6977</v>
          </cell>
          <cell r="G3032">
            <v>6411</v>
          </cell>
        </row>
        <row r="3033">
          <cell r="A3033" t="str">
            <v>31WAR02COM</v>
          </cell>
          <cell r="B3033" t="str">
            <v>WAR02COM</v>
          </cell>
          <cell r="C3033">
            <v>31</v>
          </cell>
          <cell r="D3033">
            <v>65.06</v>
          </cell>
          <cell r="E3033">
            <v>8398</v>
          </cell>
          <cell r="F3033">
            <v>7001</v>
          </cell>
          <cell r="G3033">
            <v>6426</v>
          </cell>
        </row>
        <row r="3034">
          <cell r="A3034" t="str">
            <v>32WAR02COM</v>
          </cell>
          <cell r="B3034" t="str">
            <v>WAR02COM</v>
          </cell>
          <cell r="C3034">
            <v>32</v>
          </cell>
          <cell r="D3034">
            <v>64.58</v>
          </cell>
          <cell r="E3034">
            <v>8437</v>
          </cell>
          <cell r="F3034">
            <v>7025</v>
          </cell>
          <cell r="G3034">
            <v>6441</v>
          </cell>
        </row>
        <row r="3035">
          <cell r="A3035" t="str">
            <v>33WAR02COM</v>
          </cell>
          <cell r="B3035" t="str">
            <v>WAR02COM</v>
          </cell>
          <cell r="C3035">
            <v>33</v>
          </cell>
          <cell r="D3035">
            <v>64.09</v>
          </cell>
          <cell r="E3035">
            <v>8479</v>
          </cell>
          <cell r="F3035">
            <v>7052</v>
          </cell>
          <cell r="G3035">
            <v>6455</v>
          </cell>
        </row>
        <row r="3036">
          <cell r="A3036" t="str">
            <v>34WAR02COM</v>
          </cell>
          <cell r="B3036" t="str">
            <v>WAR02COM</v>
          </cell>
          <cell r="C3036">
            <v>34</v>
          </cell>
          <cell r="D3036">
            <v>62.99</v>
          </cell>
          <cell r="E3036">
            <v>8526</v>
          </cell>
          <cell r="F3036">
            <v>7081</v>
          </cell>
          <cell r="G3036">
            <v>6482</v>
          </cell>
        </row>
        <row r="3037">
          <cell r="A3037" t="str">
            <v>35WAR02COM</v>
          </cell>
          <cell r="B3037" t="str">
            <v>WAR02COM</v>
          </cell>
          <cell r="C3037">
            <v>35</v>
          </cell>
          <cell r="D3037">
            <v>61.89</v>
          </cell>
          <cell r="E3037">
            <v>8579</v>
          </cell>
          <cell r="F3037">
            <v>7113</v>
          </cell>
          <cell r="G3037">
            <v>6512</v>
          </cell>
        </row>
        <row r="3038">
          <cell r="A3038" t="str">
            <v>36WAR02COM</v>
          </cell>
          <cell r="B3038" t="str">
            <v>WAR02COM</v>
          </cell>
          <cell r="C3038">
            <v>36</v>
          </cell>
          <cell r="D3038">
            <v>60.78</v>
          </cell>
          <cell r="E3038">
            <v>8637</v>
          </cell>
          <cell r="F3038">
            <v>7148</v>
          </cell>
          <cell r="G3038">
            <v>6545</v>
          </cell>
        </row>
        <row r="3039">
          <cell r="A3039" t="str">
            <v>37WAR02COM</v>
          </cell>
          <cell r="B3039" t="str">
            <v>WAR02COM</v>
          </cell>
          <cell r="C3039">
            <v>37</v>
          </cell>
          <cell r="D3039">
            <v>59.67</v>
          </cell>
          <cell r="E3039">
            <v>8703</v>
          </cell>
          <cell r="F3039">
            <v>7186</v>
          </cell>
          <cell r="G3039">
            <v>6583</v>
          </cell>
        </row>
        <row r="3040">
          <cell r="A3040" t="str">
            <v>38WAR02COM</v>
          </cell>
          <cell r="B3040" t="str">
            <v>WAR02COM</v>
          </cell>
          <cell r="C3040">
            <v>38</v>
          </cell>
          <cell r="D3040">
            <v>58.56</v>
          </cell>
          <cell r="E3040">
            <v>8775</v>
          </cell>
          <cell r="F3040">
            <v>7228</v>
          </cell>
          <cell r="G3040">
            <v>6625</v>
          </cell>
        </row>
        <row r="3041">
          <cell r="A3041" t="str">
            <v>39WAR02COM</v>
          </cell>
          <cell r="B3041" t="str">
            <v>WAR02COM</v>
          </cell>
          <cell r="C3041">
            <v>39</v>
          </cell>
          <cell r="D3041">
            <v>57.45</v>
          </cell>
          <cell r="E3041">
            <v>8856</v>
          </cell>
          <cell r="F3041">
            <v>7274</v>
          </cell>
          <cell r="G3041">
            <v>6670</v>
          </cell>
        </row>
        <row r="3042">
          <cell r="A3042" t="str">
            <v>40WAR02COM</v>
          </cell>
          <cell r="B3042" t="str">
            <v>WAR02COM</v>
          </cell>
          <cell r="C3042">
            <v>40</v>
          </cell>
          <cell r="D3042">
            <v>56.34</v>
          </cell>
          <cell r="E3042">
            <v>8947</v>
          </cell>
          <cell r="F3042">
            <v>7325</v>
          </cell>
          <cell r="G3042">
            <v>6720</v>
          </cell>
        </row>
        <row r="3043">
          <cell r="A3043" t="str">
            <v>41WAR02COM</v>
          </cell>
          <cell r="B3043" t="str">
            <v>WAR02COM</v>
          </cell>
          <cell r="C3043">
            <v>41</v>
          </cell>
          <cell r="D3043">
            <v>55.24</v>
          </cell>
          <cell r="E3043">
            <v>9048</v>
          </cell>
          <cell r="F3043">
            <v>7380</v>
          </cell>
          <cell r="G3043">
            <v>6775</v>
          </cell>
        </row>
        <row r="3044">
          <cell r="A3044" t="str">
            <v>42WAR02COM</v>
          </cell>
          <cell r="B3044" t="str">
            <v>WAR02COM</v>
          </cell>
          <cell r="C3044">
            <v>42</v>
          </cell>
          <cell r="D3044">
            <v>54.15</v>
          </cell>
          <cell r="E3044">
            <v>9161</v>
          </cell>
          <cell r="F3044">
            <v>7442</v>
          </cell>
          <cell r="G3044">
            <v>6834</v>
          </cell>
        </row>
        <row r="3045">
          <cell r="A3045" t="str">
            <v>43WAR02COM</v>
          </cell>
          <cell r="B3045" t="str">
            <v>WAR02COM</v>
          </cell>
          <cell r="C3045">
            <v>43</v>
          </cell>
          <cell r="D3045">
            <v>53.07</v>
          </cell>
          <cell r="E3045">
            <v>9288</v>
          </cell>
          <cell r="F3045">
            <v>7509</v>
          </cell>
          <cell r="G3045">
            <v>6898</v>
          </cell>
        </row>
        <row r="3046">
          <cell r="A3046" t="str">
            <v>44WAR02COM</v>
          </cell>
          <cell r="B3046" t="str">
            <v>WAR02COM</v>
          </cell>
          <cell r="C3046">
            <v>44</v>
          </cell>
          <cell r="D3046">
            <v>51.99</v>
          </cell>
          <cell r="E3046">
            <v>9430</v>
          </cell>
          <cell r="F3046">
            <v>7583</v>
          </cell>
          <cell r="G3046">
            <v>6968</v>
          </cell>
        </row>
        <row r="3047">
          <cell r="A3047" t="str">
            <v>45WAR02COM</v>
          </cell>
          <cell r="B3047" t="str">
            <v>WAR02COM</v>
          </cell>
          <cell r="C3047">
            <v>45</v>
          </cell>
          <cell r="D3047">
            <v>50.93</v>
          </cell>
          <cell r="E3047">
            <v>9589</v>
          </cell>
          <cell r="F3047">
            <v>7665</v>
          </cell>
          <cell r="G3047">
            <v>7042</v>
          </cell>
        </row>
        <row r="3048">
          <cell r="A3048" t="str">
            <v>5WAR03COM</v>
          </cell>
          <cell r="B3048" t="str">
            <v>WAR03COM</v>
          </cell>
          <cell r="C3048">
            <v>5</v>
          </cell>
          <cell r="D3048">
            <v>75.430000000000007</v>
          </cell>
          <cell r="E3048">
            <v>7948</v>
          </cell>
          <cell r="F3048">
            <v>6705</v>
          </cell>
          <cell r="G3048">
            <v>6204</v>
          </cell>
        </row>
        <row r="3049">
          <cell r="A3049" t="str">
            <v>6WAR03COM</v>
          </cell>
          <cell r="B3049" t="str">
            <v>WAR03COM</v>
          </cell>
          <cell r="C3049">
            <v>6</v>
          </cell>
          <cell r="D3049">
            <v>75.319999999999993</v>
          </cell>
          <cell r="E3049">
            <v>7957</v>
          </cell>
          <cell r="F3049">
            <v>6710</v>
          </cell>
          <cell r="G3049">
            <v>6203</v>
          </cell>
        </row>
        <row r="3050">
          <cell r="A3050" t="str">
            <v>7WAR03COM</v>
          </cell>
          <cell r="B3050" t="str">
            <v>WAR03COM</v>
          </cell>
          <cell r="C3050">
            <v>7</v>
          </cell>
          <cell r="D3050">
            <v>75.17</v>
          </cell>
          <cell r="E3050">
            <v>7968</v>
          </cell>
          <cell r="F3050">
            <v>6716</v>
          </cell>
          <cell r="G3050">
            <v>6203</v>
          </cell>
        </row>
        <row r="3051">
          <cell r="A3051" t="str">
            <v>8WAR03COM</v>
          </cell>
          <cell r="B3051" t="str">
            <v>WAR03COM</v>
          </cell>
          <cell r="C3051">
            <v>8</v>
          </cell>
          <cell r="D3051">
            <v>74.98</v>
          </cell>
          <cell r="E3051">
            <v>7978</v>
          </cell>
          <cell r="F3051">
            <v>6722</v>
          </cell>
          <cell r="G3051">
            <v>6204</v>
          </cell>
        </row>
        <row r="3052">
          <cell r="A3052" t="str">
            <v>9WAR03COM</v>
          </cell>
          <cell r="B3052" t="str">
            <v>WAR03COM</v>
          </cell>
          <cell r="C3052">
            <v>9</v>
          </cell>
          <cell r="D3052">
            <v>74.760000000000005</v>
          </cell>
          <cell r="E3052">
            <v>7990</v>
          </cell>
          <cell r="F3052">
            <v>6729</v>
          </cell>
          <cell r="G3052">
            <v>6205</v>
          </cell>
        </row>
        <row r="3053">
          <cell r="A3053" t="str">
            <v>10WAR03COM</v>
          </cell>
          <cell r="B3053" t="str">
            <v>WAR03COM</v>
          </cell>
          <cell r="C3053">
            <v>10</v>
          </cell>
          <cell r="D3053">
            <v>74.5</v>
          </cell>
          <cell r="E3053">
            <v>8002</v>
          </cell>
          <cell r="F3053">
            <v>6736</v>
          </cell>
          <cell r="G3053">
            <v>6208</v>
          </cell>
        </row>
        <row r="3054">
          <cell r="A3054" t="str">
            <v>11WAR03COM</v>
          </cell>
          <cell r="B3054" t="str">
            <v>WAR03COM</v>
          </cell>
          <cell r="C3054">
            <v>11</v>
          </cell>
          <cell r="D3054">
            <v>74.209999999999994</v>
          </cell>
          <cell r="E3054">
            <v>8014</v>
          </cell>
          <cell r="F3054">
            <v>6743</v>
          </cell>
          <cell r="G3054">
            <v>6212</v>
          </cell>
        </row>
        <row r="3055">
          <cell r="A3055" t="str">
            <v>12WAR03COM</v>
          </cell>
          <cell r="B3055" t="str">
            <v>WAR03COM</v>
          </cell>
          <cell r="C3055">
            <v>12</v>
          </cell>
          <cell r="D3055">
            <v>73.89</v>
          </cell>
          <cell r="E3055">
            <v>8027</v>
          </cell>
          <cell r="F3055">
            <v>6751</v>
          </cell>
          <cell r="G3055">
            <v>6217</v>
          </cell>
        </row>
        <row r="3056">
          <cell r="A3056" t="str">
            <v>13WAR03COM</v>
          </cell>
          <cell r="B3056" t="str">
            <v>WAR03COM</v>
          </cell>
          <cell r="C3056">
            <v>13</v>
          </cell>
          <cell r="D3056">
            <v>73.55</v>
          </cell>
          <cell r="E3056">
            <v>8040</v>
          </cell>
          <cell r="F3056">
            <v>6760</v>
          </cell>
          <cell r="G3056">
            <v>6222</v>
          </cell>
        </row>
        <row r="3057">
          <cell r="A3057" t="str">
            <v>14WAR03COM</v>
          </cell>
          <cell r="B3057" t="str">
            <v>WAR03COM</v>
          </cell>
          <cell r="C3057">
            <v>14</v>
          </cell>
          <cell r="D3057">
            <v>73.180000000000007</v>
          </cell>
          <cell r="E3057">
            <v>8053</v>
          </cell>
          <cell r="F3057">
            <v>6768</v>
          </cell>
          <cell r="G3057">
            <v>6229</v>
          </cell>
        </row>
        <row r="3058">
          <cell r="A3058" t="str">
            <v>15WAR03COM</v>
          </cell>
          <cell r="B3058" t="str">
            <v>WAR03COM</v>
          </cell>
          <cell r="C3058">
            <v>15</v>
          </cell>
          <cell r="D3058">
            <v>72.790000000000006</v>
          </cell>
          <cell r="E3058">
            <v>8067</v>
          </cell>
          <cell r="F3058">
            <v>6777</v>
          </cell>
          <cell r="G3058">
            <v>6236</v>
          </cell>
        </row>
        <row r="3059">
          <cell r="A3059" t="str">
            <v>16WAR03COM</v>
          </cell>
          <cell r="B3059" t="str">
            <v>WAR03COM</v>
          </cell>
          <cell r="C3059">
            <v>16</v>
          </cell>
          <cell r="D3059">
            <v>72.37</v>
          </cell>
          <cell r="E3059">
            <v>8081</v>
          </cell>
          <cell r="F3059">
            <v>6786</v>
          </cell>
          <cell r="G3059">
            <v>6244</v>
          </cell>
        </row>
        <row r="3060">
          <cell r="A3060" t="str">
            <v>17WAR03COM</v>
          </cell>
          <cell r="B3060" t="str">
            <v>WAR03COM</v>
          </cell>
          <cell r="C3060">
            <v>17</v>
          </cell>
          <cell r="D3060">
            <v>71.94</v>
          </cell>
          <cell r="E3060">
            <v>8095</v>
          </cell>
          <cell r="F3060">
            <v>6795</v>
          </cell>
          <cell r="G3060">
            <v>6253</v>
          </cell>
        </row>
        <row r="3061">
          <cell r="A3061" t="str">
            <v>18WAR03COM</v>
          </cell>
          <cell r="B3061" t="str">
            <v>WAR03COM</v>
          </cell>
          <cell r="C3061">
            <v>18</v>
          </cell>
          <cell r="D3061">
            <v>71.5</v>
          </cell>
          <cell r="E3061">
            <v>8110</v>
          </cell>
          <cell r="F3061">
            <v>6805</v>
          </cell>
          <cell r="G3061">
            <v>6262</v>
          </cell>
        </row>
        <row r="3062">
          <cell r="A3062" t="str">
            <v>19WAR03COM</v>
          </cell>
          <cell r="B3062" t="str">
            <v>WAR03COM</v>
          </cell>
          <cell r="C3062">
            <v>19</v>
          </cell>
          <cell r="D3062">
            <v>71.03</v>
          </cell>
          <cell r="E3062">
            <v>8125</v>
          </cell>
          <cell r="F3062">
            <v>6816</v>
          </cell>
          <cell r="G3062">
            <v>6272</v>
          </cell>
        </row>
        <row r="3063">
          <cell r="A3063" t="str">
            <v>20WAR03COM</v>
          </cell>
          <cell r="B3063" t="str">
            <v>WAR03COM</v>
          </cell>
          <cell r="C3063">
            <v>20</v>
          </cell>
          <cell r="D3063">
            <v>70.56</v>
          </cell>
          <cell r="E3063">
            <v>8140</v>
          </cell>
          <cell r="F3063">
            <v>6826</v>
          </cell>
          <cell r="G3063">
            <v>6283</v>
          </cell>
        </row>
        <row r="3064">
          <cell r="A3064" t="str">
            <v>21WAR03COM</v>
          </cell>
          <cell r="B3064" t="str">
            <v>WAR03COM</v>
          </cell>
          <cell r="C3064">
            <v>21</v>
          </cell>
          <cell r="D3064">
            <v>70.08</v>
          </cell>
          <cell r="E3064">
            <v>8157</v>
          </cell>
          <cell r="F3064">
            <v>6838</v>
          </cell>
          <cell r="G3064">
            <v>6294</v>
          </cell>
        </row>
        <row r="3065">
          <cell r="A3065" t="str">
            <v>22WAR03COM</v>
          </cell>
          <cell r="B3065" t="str">
            <v>WAR03COM</v>
          </cell>
          <cell r="C3065">
            <v>22</v>
          </cell>
          <cell r="D3065">
            <v>69.59</v>
          </cell>
          <cell r="E3065">
            <v>8174</v>
          </cell>
          <cell r="F3065">
            <v>6850</v>
          </cell>
          <cell r="G3065">
            <v>6306</v>
          </cell>
        </row>
        <row r="3066">
          <cell r="A3066" t="str">
            <v>23WAR03COM</v>
          </cell>
          <cell r="B3066" t="str">
            <v>WAR03COM</v>
          </cell>
          <cell r="C3066">
            <v>23</v>
          </cell>
          <cell r="D3066">
            <v>69.09</v>
          </cell>
          <cell r="E3066">
            <v>8192</v>
          </cell>
          <cell r="F3066">
            <v>6862</v>
          </cell>
          <cell r="G3066">
            <v>6318</v>
          </cell>
        </row>
        <row r="3067">
          <cell r="A3067" t="str">
            <v>24WAR03COM</v>
          </cell>
          <cell r="B3067" t="str">
            <v>WAR03COM</v>
          </cell>
          <cell r="C3067">
            <v>24</v>
          </cell>
          <cell r="D3067">
            <v>68.59</v>
          </cell>
          <cell r="E3067">
            <v>8211</v>
          </cell>
          <cell r="F3067">
            <v>6875</v>
          </cell>
          <cell r="G3067">
            <v>6330</v>
          </cell>
        </row>
        <row r="3068">
          <cell r="A3068" t="str">
            <v>25WAR03COM</v>
          </cell>
          <cell r="B3068" t="str">
            <v>WAR03COM</v>
          </cell>
          <cell r="C3068">
            <v>25</v>
          </cell>
          <cell r="D3068">
            <v>68.08</v>
          </cell>
          <cell r="E3068">
            <v>8231</v>
          </cell>
          <cell r="F3068">
            <v>6890</v>
          </cell>
          <cell r="G3068">
            <v>6343</v>
          </cell>
        </row>
        <row r="3069">
          <cell r="A3069" t="str">
            <v>26WAR03COM</v>
          </cell>
          <cell r="B3069" t="str">
            <v>WAR03COM</v>
          </cell>
          <cell r="C3069">
            <v>26</v>
          </cell>
          <cell r="D3069">
            <v>67.58</v>
          </cell>
          <cell r="E3069">
            <v>8253</v>
          </cell>
          <cell r="F3069">
            <v>6905</v>
          </cell>
          <cell r="G3069">
            <v>6357</v>
          </cell>
        </row>
        <row r="3070">
          <cell r="A3070" t="str">
            <v>27WAR03COM</v>
          </cell>
          <cell r="B3070" t="str">
            <v>WAR03COM</v>
          </cell>
          <cell r="C3070">
            <v>27</v>
          </cell>
          <cell r="D3070">
            <v>67.069999999999993</v>
          </cell>
          <cell r="E3070">
            <v>8277</v>
          </cell>
          <cell r="F3070">
            <v>6921</v>
          </cell>
          <cell r="G3070">
            <v>6370</v>
          </cell>
        </row>
        <row r="3071">
          <cell r="A3071" t="str">
            <v>28WAR03COM</v>
          </cell>
          <cell r="B3071" t="str">
            <v>WAR03COM</v>
          </cell>
          <cell r="C3071">
            <v>28</v>
          </cell>
          <cell r="D3071">
            <v>66.56</v>
          </cell>
          <cell r="E3071">
            <v>8303</v>
          </cell>
          <cell r="F3071">
            <v>6939</v>
          </cell>
          <cell r="G3071">
            <v>6384</v>
          </cell>
        </row>
        <row r="3072">
          <cell r="A3072" t="str">
            <v>29WAR03COM</v>
          </cell>
          <cell r="B3072" t="str">
            <v>WAR03COM</v>
          </cell>
          <cell r="C3072">
            <v>29</v>
          </cell>
          <cell r="D3072">
            <v>66.06</v>
          </cell>
          <cell r="E3072">
            <v>8332</v>
          </cell>
          <cell r="F3072">
            <v>6958</v>
          </cell>
          <cell r="G3072">
            <v>6398</v>
          </cell>
        </row>
        <row r="3073">
          <cell r="A3073" t="str">
            <v>30WAR03COM</v>
          </cell>
          <cell r="B3073" t="str">
            <v>WAR03COM</v>
          </cell>
          <cell r="C3073">
            <v>30</v>
          </cell>
          <cell r="D3073">
            <v>65.59</v>
          </cell>
          <cell r="E3073">
            <v>8362</v>
          </cell>
          <cell r="F3073">
            <v>6977</v>
          </cell>
          <cell r="G3073">
            <v>6411</v>
          </cell>
        </row>
        <row r="3074">
          <cell r="A3074" t="str">
            <v>31WAR03COM</v>
          </cell>
          <cell r="B3074" t="str">
            <v>WAR03COM</v>
          </cell>
          <cell r="C3074">
            <v>31</v>
          </cell>
          <cell r="D3074">
            <v>65.06</v>
          </cell>
          <cell r="E3074">
            <v>8398</v>
          </cell>
          <cell r="F3074">
            <v>7001</v>
          </cell>
          <cell r="G3074">
            <v>6426</v>
          </cell>
        </row>
        <row r="3075">
          <cell r="A3075" t="str">
            <v>32WAR03COM</v>
          </cell>
          <cell r="B3075" t="str">
            <v>WAR03COM</v>
          </cell>
          <cell r="C3075">
            <v>32</v>
          </cell>
          <cell r="D3075">
            <v>64.58</v>
          </cell>
          <cell r="E3075">
            <v>8437</v>
          </cell>
          <cell r="F3075">
            <v>7025</v>
          </cell>
          <cell r="G3075">
            <v>6441</v>
          </cell>
        </row>
        <row r="3076">
          <cell r="A3076" t="str">
            <v>33WAR03COM</v>
          </cell>
          <cell r="B3076" t="str">
            <v>WAR03COM</v>
          </cell>
          <cell r="C3076">
            <v>33</v>
          </cell>
          <cell r="D3076">
            <v>64.09</v>
          </cell>
          <cell r="E3076">
            <v>8479</v>
          </cell>
          <cell r="F3076">
            <v>7052</v>
          </cell>
          <cell r="G3076">
            <v>6455</v>
          </cell>
        </row>
        <row r="3077">
          <cell r="A3077" t="str">
            <v>34WAR03COM</v>
          </cell>
          <cell r="B3077" t="str">
            <v>WAR03COM</v>
          </cell>
          <cell r="C3077">
            <v>34</v>
          </cell>
          <cell r="D3077">
            <v>62.99</v>
          </cell>
          <cell r="E3077">
            <v>8526</v>
          </cell>
          <cell r="F3077">
            <v>7081</v>
          </cell>
          <cell r="G3077">
            <v>6482</v>
          </cell>
        </row>
        <row r="3078">
          <cell r="A3078" t="str">
            <v>35WAR03COM</v>
          </cell>
          <cell r="B3078" t="str">
            <v>WAR03COM</v>
          </cell>
          <cell r="C3078">
            <v>35</v>
          </cell>
          <cell r="D3078">
            <v>61.89</v>
          </cell>
          <cell r="E3078">
            <v>8579</v>
          </cell>
          <cell r="F3078">
            <v>7113</v>
          </cell>
          <cell r="G3078">
            <v>6512</v>
          </cell>
        </row>
        <row r="3079">
          <cell r="A3079" t="str">
            <v>36WAR03COM</v>
          </cell>
          <cell r="B3079" t="str">
            <v>WAR03COM</v>
          </cell>
          <cell r="C3079">
            <v>36</v>
          </cell>
          <cell r="D3079">
            <v>60.78</v>
          </cell>
          <cell r="E3079">
            <v>8637</v>
          </cell>
          <cell r="F3079">
            <v>7148</v>
          </cell>
          <cell r="G3079">
            <v>6545</v>
          </cell>
        </row>
        <row r="3080">
          <cell r="A3080" t="str">
            <v>37WAR03COM</v>
          </cell>
          <cell r="B3080" t="str">
            <v>WAR03COM</v>
          </cell>
          <cell r="C3080">
            <v>37</v>
          </cell>
          <cell r="D3080">
            <v>59.67</v>
          </cell>
          <cell r="E3080">
            <v>8703</v>
          </cell>
          <cell r="F3080">
            <v>7186</v>
          </cell>
          <cell r="G3080">
            <v>6583</v>
          </cell>
        </row>
        <row r="3081">
          <cell r="A3081" t="str">
            <v>38WAR03COM</v>
          </cell>
          <cell r="B3081" t="str">
            <v>WAR03COM</v>
          </cell>
          <cell r="C3081">
            <v>38</v>
          </cell>
          <cell r="D3081">
            <v>58.56</v>
          </cell>
          <cell r="E3081">
            <v>8775</v>
          </cell>
          <cell r="F3081">
            <v>7228</v>
          </cell>
          <cell r="G3081">
            <v>6625</v>
          </cell>
        </row>
        <row r="3082">
          <cell r="A3082" t="str">
            <v>39WAR03COM</v>
          </cell>
          <cell r="B3082" t="str">
            <v>WAR03COM</v>
          </cell>
          <cell r="C3082">
            <v>39</v>
          </cell>
          <cell r="D3082">
            <v>57.45</v>
          </cell>
          <cell r="E3082">
            <v>8856</v>
          </cell>
          <cell r="F3082">
            <v>7274</v>
          </cell>
          <cell r="G3082">
            <v>6670</v>
          </cell>
        </row>
        <row r="3083">
          <cell r="A3083" t="str">
            <v>40WAR03COM</v>
          </cell>
          <cell r="B3083" t="str">
            <v>WAR03COM</v>
          </cell>
          <cell r="C3083">
            <v>40</v>
          </cell>
          <cell r="D3083">
            <v>56.34</v>
          </cell>
          <cell r="E3083">
            <v>8947</v>
          </cell>
          <cell r="F3083">
            <v>7325</v>
          </cell>
          <cell r="G3083">
            <v>6720</v>
          </cell>
        </row>
        <row r="3084">
          <cell r="A3084" t="str">
            <v>41WAR03COM</v>
          </cell>
          <cell r="B3084" t="str">
            <v>WAR03COM</v>
          </cell>
          <cell r="C3084">
            <v>41</v>
          </cell>
          <cell r="D3084">
            <v>55.24</v>
          </cell>
          <cell r="E3084">
            <v>9048</v>
          </cell>
          <cell r="F3084">
            <v>7380</v>
          </cell>
          <cell r="G3084">
            <v>6775</v>
          </cell>
        </row>
        <row r="3085">
          <cell r="A3085" t="str">
            <v>42WAR03COM</v>
          </cell>
          <cell r="B3085" t="str">
            <v>WAR03COM</v>
          </cell>
          <cell r="C3085">
            <v>42</v>
          </cell>
          <cell r="D3085">
            <v>54.15</v>
          </cell>
          <cell r="E3085">
            <v>9161</v>
          </cell>
          <cell r="F3085">
            <v>7442</v>
          </cell>
          <cell r="G3085">
            <v>6834</v>
          </cell>
        </row>
        <row r="3086">
          <cell r="A3086" t="str">
            <v>43WAR03COM</v>
          </cell>
          <cell r="B3086" t="str">
            <v>WAR03COM</v>
          </cell>
          <cell r="C3086">
            <v>43</v>
          </cell>
          <cell r="D3086">
            <v>53.07</v>
          </cell>
          <cell r="E3086">
            <v>9288</v>
          </cell>
          <cell r="F3086">
            <v>7509</v>
          </cell>
          <cell r="G3086">
            <v>6898</v>
          </cell>
        </row>
        <row r="3087">
          <cell r="A3087" t="str">
            <v>44WAR03COM</v>
          </cell>
          <cell r="B3087" t="str">
            <v>WAR03COM</v>
          </cell>
          <cell r="C3087">
            <v>44</v>
          </cell>
          <cell r="D3087">
            <v>51.99</v>
          </cell>
          <cell r="E3087">
            <v>9430</v>
          </cell>
          <cell r="F3087">
            <v>7583</v>
          </cell>
          <cell r="G3087">
            <v>6968</v>
          </cell>
        </row>
        <row r="3088">
          <cell r="A3088" t="str">
            <v>45WAR03COM</v>
          </cell>
          <cell r="B3088" t="str">
            <v>WAR03COM</v>
          </cell>
          <cell r="C3088">
            <v>45</v>
          </cell>
          <cell r="D3088">
            <v>50.93</v>
          </cell>
          <cell r="E3088">
            <v>9589</v>
          </cell>
          <cell r="F3088">
            <v>7665</v>
          </cell>
          <cell r="G3088">
            <v>7042</v>
          </cell>
        </row>
        <row r="3089">
          <cell r="A3089" t="str">
            <v>5WAR04COM</v>
          </cell>
          <cell r="B3089" t="str">
            <v>WAR04COM</v>
          </cell>
          <cell r="C3089">
            <v>5</v>
          </cell>
          <cell r="D3089">
            <v>75.430000000000007</v>
          </cell>
          <cell r="E3089">
            <v>7948</v>
          </cell>
          <cell r="F3089">
            <v>6705</v>
          </cell>
          <cell r="G3089">
            <v>6204</v>
          </cell>
        </row>
        <row r="3090">
          <cell r="A3090" t="str">
            <v>6WAR04COM</v>
          </cell>
          <cell r="B3090" t="str">
            <v>WAR04COM</v>
          </cell>
          <cell r="C3090">
            <v>6</v>
          </cell>
          <cell r="D3090">
            <v>75.319999999999993</v>
          </cell>
          <cell r="E3090">
            <v>7957</v>
          </cell>
          <cell r="F3090">
            <v>6710</v>
          </cell>
          <cell r="G3090">
            <v>6203</v>
          </cell>
        </row>
        <row r="3091">
          <cell r="A3091" t="str">
            <v>7WAR04COM</v>
          </cell>
          <cell r="B3091" t="str">
            <v>WAR04COM</v>
          </cell>
          <cell r="C3091">
            <v>7</v>
          </cell>
          <cell r="D3091">
            <v>75.17</v>
          </cell>
          <cell r="E3091">
            <v>7968</v>
          </cell>
          <cell r="F3091">
            <v>6716</v>
          </cell>
          <cell r="G3091">
            <v>6203</v>
          </cell>
        </row>
        <row r="3092">
          <cell r="A3092" t="str">
            <v>8WAR04COM</v>
          </cell>
          <cell r="B3092" t="str">
            <v>WAR04COM</v>
          </cell>
          <cell r="C3092">
            <v>8</v>
          </cell>
          <cell r="D3092">
            <v>74.98</v>
          </cell>
          <cell r="E3092">
            <v>7978</v>
          </cell>
          <cell r="F3092">
            <v>6722</v>
          </cell>
          <cell r="G3092">
            <v>6204</v>
          </cell>
        </row>
        <row r="3093">
          <cell r="A3093" t="str">
            <v>9WAR04COM</v>
          </cell>
          <cell r="B3093" t="str">
            <v>WAR04COM</v>
          </cell>
          <cell r="C3093">
            <v>9</v>
          </cell>
          <cell r="D3093">
            <v>74.760000000000005</v>
          </cell>
          <cell r="E3093">
            <v>7990</v>
          </cell>
          <cell r="F3093">
            <v>6729</v>
          </cell>
          <cell r="G3093">
            <v>6205</v>
          </cell>
        </row>
        <row r="3094">
          <cell r="A3094" t="str">
            <v>10WAR04COM</v>
          </cell>
          <cell r="B3094" t="str">
            <v>WAR04COM</v>
          </cell>
          <cell r="C3094">
            <v>10</v>
          </cell>
          <cell r="D3094">
            <v>74.5</v>
          </cell>
          <cell r="E3094">
            <v>8002</v>
          </cell>
          <cell r="F3094">
            <v>6736</v>
          </cell>
          <cell r="G3094">
            <v>6208</v>
          </cell>
        </row>
        <row r="3095">
          <cell r="A3095" t="str">
            <v>11WAR04COM</v>
          </cell>
          <cell r="B3095" t="str">
            <v>WAR04COM</v>
          </cell>
          <cell r="C3095">
            <v>11</v>
          </cell>
          <cell r="D3095">
            <v>74.209999999999994</v>
          </cell>
          <cell r="E3095">
            <v>8014</v>
          </cell>
          <cell r="F3095">
            <v>6743</v>
          </cell>
          <cell r="G3095">
            <v>6212</v>
          </cell>
        </row>
        <row r="3096">
          <cell r="A3096" t="str">
            <v>12WAR04COM</v>
          </cell>
          <cell r="B3096" t="str">
            <v>WAR04COM</v>
          </cell>
          <cell r="C3096">
            <v>12</v>
          </cell>
          <cell r="D3096">
            <v>73.89</v>
          </cell>
          <cell r="E3096">
            <v>8027</v>
          </cell>
          <cell r="F3096">
            <v>6751</v>
          </cell>
          <cell r="G3096">
            <v>6217</v>
          </cell>
        </row>
        <row r="3097">
          <cell r="A3097" t="str">
            <v>13WAR04COM</v>
          </cell>
          <cell r="B3097" t="str">
            <v>WAR04COM</v>
          </cell>
          <cell r="C3097">
            <v>13</v>
          </cell>
          <cell r="D3097">
            <v>73.55</v>
          </cell>
          <cell r="E3097">
            <v>8040</v>
          </cell>
          <cell r="F3097">
            <v>6760</v>
          </cell>
          <cell r="G3097">
            <v>6222</v>
          </cell>
        </row>
        <row r="3098">
          <cell r="A3098" t="str">
            <v>14WAR04COM</v>
          </cell>
          <cell r="B3098" t="str">
            <v>WAR04COM</v>
          </cell>
          <cell r="C3098">
            <v>14</v>
          </cell>
          <cell r="D3098">
            <v>73.180000000000007</v>
          </cell>
          <cell r="E3098">
            <v>8053</v>
          </cell>
          <cell r="F3098">
            <v>6768</v>
          </cell>
          <cell r="G3098">
            <v>6229</v>
          </cell>
        </row>
        <row r="3099">
          <cell r="A3099" t="str">
            <v>15WAR04COM</v>
          </cell>
          <cell r="B3099" t="str">
            <v>WAR04COM</v>
          </cell>
          <cell r="C3099">
            <v>15</v>
          </cell>
          <cell r="D3099">
            <v>72.790000000000006</v>
          </cell>
          <cell r="E3099">
            <v>8067</v>
          </cell>
          <cell r="F3099">
            <v>6777</v>
          </cell>
          <cell r="G3099">
            <v>6236</v>
          </cell>
        </row>
        <row r="3100">
          <cell r="A3100" t="str">
            <v>16WAR04COM</v>
          </cell>
          <cell r="B3100" t="str">
            <v>WAR04COM</v>
          </cell>
          <cell r="C3100">
            <v>16</v>
          </cell>
          <cell r="D3100">
            <v>72.37</v>
          </cell>
          <cell r="E3100">
            <v>8081</v>
          </cell>
          <cell r="F3100">
            <v>6786</v>
          </cell>
          <cell r="G3100">
            <v>6244</v>
          </cell>
        </row>
        <row r="3101">
          <cell r="A3101" t="str">
            <v>17WAR04COM</v>
          </cell>
          <cell r="B3101" t="str">
            <v>WAR04COM</v>
          </cell>
          <cell r="C3101">
            <v>17</v>
          </cell>
          <cell r="D3101">
            <v>71.94</v>
          </cell>
          <cell r="E3101">
            <v>8095</v>
          </cell>
          <cell r="F3101">
            <v>6795</v>
          </cell>
          <cell r="G3101">
            <v>6253</v>
          </cell>
        </row>
        <row r="3102">
          <cell r="A3102" t="str">
            <v>18WAR04COM</v>
          </cell>
          <cell r="B3102" t="str">
            <v>WAR04COM</v>
          </cell>
          <cell r="C3102">
            <v>18</v>
          </cell>
          <cell r="D3102">
            <v>71.5</v>
          </cell>
          <cell r="E3102">
            <v>8110</v>
          </cell>
          <cell r="F3102">
            <v>6805</v>
          </cell>
          <cell r="G3102">
            <v>6262</v>
          </cell>
        </row>
        <row r="3103">
          <cell r="A3103" t="str">
            <v>19WAR04COM</v>
          </cell>
          <cell r="B3103" t="str">
            <v>WAR04COM</v>
          </cell>
          <cell r="C3103">
            <v>19</v>
          </cell>
          <cell r="D3103">
            <v>71.03</v>
          </cell>
          <cell r="E3103">
            <v>8125</v>
          </cell>
          <cell r="F3103">
            <v>6816</v>
          </cell>
          <cell r="G3103">
            <v>6272</v>
          </cell>
        </row>
        <row r="3104">
          <cell r="A3104" t="str">
            <v>20WAR04COM</v>
          </cell>
          <cell r="B3104" t="str">
            <v>WAR04COM</v>
          </cell>
          <cell r="C3104">
            <v>20</v>
          </cell>
          <cell r="D3104">
            <v>70.56</v>
          </cell>
          <cell r="E3104">
            <v>8140</v>
          </cell>
          <cell r="F3104">
            <v>6826</v>
          </cell>
          <cell r="G3104">
            <v>6283</v>
          </cell>
        </row>
        <row r="3105">
          <cell r="A3105" t="str">
            <v>21WAR04COM</v>
          </cell>
          <cell r="B3105" t="str">
            <v>WAR04COM</v>
          </cell>
          <cell r="C3105">
            <v>21</v>
          </cell>
          <cell r="D3105">
            <v>70.08</v>
          </cell>
          <cell r="E3105">
            <v>8157</v>
          </cell>
          <cell r="F3105">
            <v>6838</v>
          </cell>
          <cell r="G3105">
            <v>6294</v>
          </cell>
        </row>
        <row r="3106">
          <cell r="A3106" t="str">
            <v>22WAR04COM</v>
          </cell>
          <cell r="B3106" t="str">
            <v>WAR04COM</v>
          </cell>
          <cell r="C3106">
            <v>22</v>
          </cell>
          <cell r="D3106">
            <v>69.59</v>
          </cell>
          <cell r="E3106">
            <v>8174</v>
          </cell>
          <cell r="F3106">
            <v>6850</v>
          </cell>
          <cell r="G3106">
            <v>6306</v>
          </cell>
        </row>
        <row r="3107">
          <cell r="A3107" t="str">
            <v>23WAR04COM</v>
          </cell>
          <cell r="B3107" t="str">
            <v>WAR04COM</v>
          </cell>
          <cell r="C3107">
            <v>23</v>
          </cell>
          <cell r="D3107">
            <v>69.09</v>
          </cell>
          <cell r="E3107">
            <v>8192</v>
          </cell>
          <cell r="F3107">
            <v>6862</v>
          </cell>
          <cell r="G3107">
            <v>6318</v>
          </cell>
        </row>
        <row r="3108">
          <cell r="A3108" t="str">
            <v>24WAR04COM</v>
          </cell>
          <cell r="B3108" t="str">
            <v>WAR04COM</v>
          </cell>
          <cell r="C3108">
            <v>24</v>
          </cell>
          <cell r="D3108">
            <v>68.59</v>
          </cell>
          <cell r="E3108">
            <v>8211</v>
          </cell>
          <cell r="F3108">
            <v>6875</v>
          </cell>
          <cell r="G3108">
            <v>6330</v>
          </cell>
        </row>
        <row r="3109">
          <cell r="A3109" t="str">
            <v>25WAR04COM</v>
          </cell>
          <cell r="B3109" t="str">
            <v>WAR04COM</v>
          </cell>
          <cell r="C3109">
            <v>25</v>
          </cell>
          <cell r="D3109">
            <v>68.08</v>
          </cell>
          <cell r="E3109">
            <v>8231</v>
          </cell>
          <cell r="F3109">
            <v>6890</v>
          </cell>
          <cell r="G3109">
            <v>6343</v>
          </cell>
        </row>
        <row r="3110">
          <cell r="A3110" t="str">
            <v>26WAR04COM</v>
          </cell>
          <cell r="B3110" t="str">
            <v>WAR04COM</v>
          </cell>
          <cell r="C3110">
            <v>26</v>
          </cell>
          <cell r="D3110">
            <v>67.58</v>
          </cell>
          <cell r="E3110">
            <v>8253</v>
          </cell>
          <cell r="F3110">
            <v>6905</v>
          </cell>
          <cell r="G3110">
            <v>6357</v>
          </cell>
        </row>
        <row r="3111">
          <cell r="A3111" t="str">
            <v>27WAR04COM</v>
          </cell>
          <cell r="B3111" t="str">
            <v>WAR04COM</v>
          </cell>
          <cell r="C3111">
            <v>27</v>
          </cell>
          <cell r="D3111">
            <v>67.069999999999993</v>
          </cell>
          <cell r="E3111">
            <v>8277</v>
          </cell>
          <cell r="F3111">
            <v>6921</v>
          </cell>
          <cell r="G3111">
            <v>6370</v>
          </cell>
        </row>
        <row r="3112">
          <cell r="A3112" t="str">
            <v>28WAR04COM</v>
          </cell>
          <cell r="B3112" t="str">
            <v>WAR04COM</v>
          </cell>
          <cell r="C3112">
            <v>28</v>
          </cell>
          <cell r="D3112">
            <v>66.56</v>
          </cell>
          <cell r="E3112">
            <v>8303</v>
          </cell>
          <cell r="F3112">
            <v>6939</v>
          </cell>
          <cell r="G3112">
            <v>6384</v>
          </cell>
        </row>
        <row r="3113">
          <cell r="A3113" t="str">
            <v>29WAR04COM</v>
          </cell>
          <cell r="B3113" t="str">
            <v>WAR04COM</v>
          </cell>
          <cell r="C3113">
            <v>29</v>
          </cell>
          <cell r="D3113">
            <v>66.06</v>
          </cell>
          <cell r="E3113">
            <v>8332</v>
          </cell>
          <cell r="F3113">
            <v>6958</v>
          </cell>
          <cell r="G3113">
            <v>6398</v>
          </cell>
        </row>
        <row r="3114">
          <cell r="A3114" t="str">
            <v>30WAR04COM</v>
          </cell>
          <cell r="B3114" t="str">
            <v>WAR04COM</v>
          </cell>
          <cell r="C3114">
            <v>30</v>
          </cell>
          <cell r="D3114">
            <v>65.59</v>
          </cell>
          <cell r="E3114">
            <v>8362</v>
          </cell>
          <cell r="F3114">
            <v>6977</v>
          </cell>
          <cell r="G3114">
            <v>6411</v>
          </cell>
        </row>
        <row r="3115">
          <cell r="A3115" t="str">
            <v>31WAR04COM</v>
          </cell>
          <cell r="B3115" t="str">
            <v>WAR04COM</v>
          </cell>
          <cell r="C3115">
            <v>31</v>
          </cell>
          <cell r="D3115">
            <v>65.06</v>
          </cell>
          <cell r="E3115">
            <v>8398</v>
          </cell>
          <cell r="F3115">
            <v>7001</v>
          </cell>
          <cell r="G3115">
            <v>6426</v>
          </cell>
        </row>
        <row r="3116">
          <cell r="A3116" t="str">
            <v>32WAR04COM</v>
          </cell>
          <cell r="B3116" t="str">
            <v>WAR04COM</v>
          </cell>
          <cell r="C3116">
            <v>32</v>
          </cell>
          <cell r="D3116">
            <v>64.58</v>
          </cell>
          <cell r="E3116">
            <v>8437</v>
          </cell>
          <cell r="F3116">
            <v>7025</v>
          </cell>
          <cell r="G3116">
            <v>6441</v>
          </cell>
        </row>
        <row r="3117">
          <cell r="A3117" t="str">
            <v>33WAR04COM</v>
          </cell>
          <cell r="B3117" t="str">
            <v>WAR04COM</v>
          </cell>
          <cell r="C3117">
            <v>33</v>
          </cell>
          <cell r="D3117">
            <v>64.09</v>
          </cell>
          <cell r="E3117">
            <v>8479</v>
          </cell>
          <cell r="F3117">
            <v>7052</v>
          </cell>
          <cell r="G3117">
            <v>6455</v>
          </cell>
        </row>
        <row r="3118">
          <cell r="A3118" t="str">
            <v>34WAR04COM</v>
          </cell>
          <cell r="B3118" t="str">
            <v>WAR04COM</v>
          </cell>
          <cell r="C3118">
            <v>34</v>
          </cell>
          <cell r="D3118">
            <v>62.99</v>
          </cell>
          <cell r="E3118">
            <v>8526</v>
          </cell>
          <cell r="F3118">
            <v>7081</v>
          </cell>
          <cell r="G3118">
            <v>6482</v>
          </cell>
        </row>
        <row r="3119">
          <cell r="A3119" t="str">
            <v>35WAR04COM</v>
          </cell>
          <cell r="B3119" t="str">
            <v>WAR04COM</v>
          </cell>
          <cell r="C3119">
            <v>35</v>
          </cell>
          <cell r="D3119">
            <v>61.89</v>
          </cell>
          <cell r="E3119">
            <v>8579</v>
          </cell>
          <cell r="F3119">
            <v>7113</v>
          </cell>
          <cell r="G3119">
            <v>6512</v>
          </cell>
        </row>
        <row r="3120">
          <cell r="A3120" t="str">
            <v>36WAR04COM</v>
          </cell>
          <cell r="B3120" t="str">
            <v>WAR04COM</v>
          </cell>
          <cell r="C3120">
            <v>36</v>
          </cell>
          <cell r="D3120">
            <v>60.78</v>
          </cell>
          <cell r="E3120">
            <v>8637</v>
          </cell>
          <cell r="F3120">
            <v>7148</v>
          </cell>
          <cell r="G3120">
            <v>6545</v>
          </cell>
        </row>
        <row r="3121">
          <cell r="A3121" t="str">
            <v>37WAR04COM</v>
          </cell>
          <cell r="B3121" t="str">
            <v>WAR04COM</v>
          </cell>
          <cell r="C3121">
            <v>37</v>
          </cell>
          <cell r="D3121">
            <v>59.67</v>
          </cell>
          <cell r="E3121">
            <v>8703</v>
          </cell>
          <cell r="F3121">
            <v>7186</v>
          </cell>
          <cell r="G3121">
            <v>6583</v>
          </cell>
        </row>
        <row r="3122">
          <cell r="A3122" t="str">
            <v>38WAR04COM</v>
          </cell>
          <cell r="B3122" t="str">
            <v>WAR04COM</v>
          </cell>
          <cell r="C3122">
            <v>38</v>
          </cell>
          <cell r="D3122">
            <v>58.56</v>
          </cell>
          <cell r="E3122">
            <v>8775</v>
          </cell>
          <cell r="F3122">
            <v>7228</v>
          </cell>
          <cell r="G3122">
            <v>6625</v>
          </cell>
        </row>
        <row r="3123">
          <cell r="A3123" t="str">
            <v>39WAR04COM</v>
          </cell>
          <cell r="B3123" t="str">
            <v>WAR04COM</v>
          </cell>
          <cell r="C3123">
            <v>39</v>
          </cell>
          <cell r="D3123">
            <v>57.45</v>
          </cell>
          <cell r="E3123">
            <v>8856</v>
          </cell>
          <cell r="F3123">
            <v>7274</v>
          </cell>
          <cell r="G3123">
            <v>6670</v>
          </cell>
        </row>
        <row r="3124">
          <cell r="A3124" t="str">
            <v>40WAR04COM</v>
          </cell>
          <cell r="B3124" t="str">
            <v>WAR04COM</v>
          </cell>
          <cell r="C3124">
            <v>40</v>
          </cell>
          <cell r="D3124">
            <v>56.34</v>
          </cell>
          <cell r="E3124">
            <v>8947</v>
          </cell>
          <cell r="F3124">
            <v>7325</v>
          </cell>
          <cell r="G3124">
            <v>6720</v>
          </cell>
        </row>
        <row r="3125">
          <cell r="A3125" t="str">
            <v>41WAR04COM</v>
          </cell>
          <cell r="B3125" t="str">
            <v>WAR04COM</v>
          </cell>
          <cell r="C3125">
            <v>41</v>
          </cell>
          <cell r="D3125">
            <v>55.24</v>
          </cell>
          <cell r="E3125">
            <v>9048</v>
          </cell>
          <cell r="F3125">
            <v>7380</v>
          </cell>
          <cell r="G3125">
            <v>6775</v>
          </cell>
        </row>
        <row r="3126">
          <cell r="A3126" t="str">
            <v>42WAR04COM</v>
          </cell>
          <cell r="B3126" t="str">
            <v>WAR04COM</v>
          </cell>
          <cell r="C3126">
            <v>42</v>
          </cell>
          <cell r="D3126">
            <v>54.15</v>
          </cell>
          <cell r="E3126">
            <v>9161</v>
          </cell>
          <cell r="F3126">
            <v>7442</v>
          </cell>
          <cell r="G3126">
            <v>6834</v>
          </cell>
        </row>
        <row r="3127">
          <cell r="A3127" t="str">
            <v>43WAR04COM</v>
          </cell>
          <cell r="B3127" t="str">
            <v>WAR04COM</v>
          </cell>
          <cell r="C3127">
            <v>43</v>
          </cell>
          <cell r="D3127">
            <v>53.07</v>
          </cell>
          <cell r="E3127">
            <v>9288</v>
          </cell>
          <cell r="F3127">
            <v>7509</v>
          </cell>
          <cell r="G3127">
            <v>6898</v>
          </cell>
        </row>
        <row r="3128">
          <cell r="A3128" t="str">
            <v>44WAR04COM</v>
          </cell>
          <cell r="B3128" t="str">
            <v>WAR04COM</v>
          </cell>
          <cell r="C3128">
            <v>44</v>
          </cell>
          <cell r="D3128">
            <v>51.99</v>
          </cell>
          <cell r="E3128">
            <v>9430</v>
          </cell>
          <cell r="F3128">
            <v>7583</v>
          </cell>
          <cell r="G3128">
            <v>6968</v>
          </cell>
        </row>
        <row r="3129">
          <cell r="A3129" t="str">
            <v>45WAR04COM</v>
          </cell>
          <cell r="B3129" t="str">
            <v>WAR04COM</v>
          </cell>
          <cell r="C3129">
            <v>45</v>
          </cell>
          <cell r="D3129">
            <v>50.93</v>
          </cell>
          <cell r="E3129">
            <v>9589</v>
          </cell>
          <cell r="F3129">
            <v>7665</v>
          </cell>
          <cell r="G3129">
            <v>7042</v>
          </cell>
        </row>
        <row r="3130">
          <cell r="A3130" t="str">
            <v>5WAR06COM</v>
          </cell>
          <cell r="B3130" t="str">
            <v>WAR06COM</v>
          </cell>
          <cell r="C3130">
            <v>5</v>
          </cell>
          <cell r="D3130">
            <v>75.430000000000007</v>
          </cell>
          <cell r="E3130">
            <v>7948</v>
          </cell>
          <cell r="F3130">
            <v>6705</v>
          </cell>
          <cell r="G3130">
            <v>6204</v>
          </cell>
        </row>
        <row r="3131">
          <cell r="A3131" t="str">
            <v>6WAR06COM</v>
          </cell>
          <cell r="B3131" t="str">
            <v>WAR06COM</v>
          </cell>
          <cell r="C3131">
            <v>6</v>
          </cell>
          <cell r="D3131">
            <v>75.319999999999993</v>
          </cell>
          <cell r="E3131">
            <v>7957</v>
          </cell>
          <cell r="F3131">
            <v>6710</v>
          </cell>
          <cell r="G3131">
            <v>6203</v>
          </cell>
        </row>
        <row r="3132">
          <cell r="A3132" t="str">
            <v>7WAR06COM</v>
          </cell>
          <cell r="B3132" t="str">
            <v>WAR06COM</v>
          </cell>
          <cell r="C3132">
            <v>7</v>
          </cell>
          <cell r="D3132">
            <v>75.17</v>
          </cell>
          <cell r="E3132">
            <v>7968</v>
          </cell>
          <cell r="F3132">
            <v>6716</v>
          </cell>
          <cell r="G3132">
            <v>6203</v>
          </cell>
        </row>
        <row r="3133">
          <cell r="A3133" t="str">
            <v>8WAR06COM</v>
          </cell>
          <cell r="B3133" t="str">
            <v>WAR06COM</v>
          </cell>
          <cell r="C3133">
            <v>8</v>
          </cell>
          <cell r="D3133">
            <v>74.98</v>
          </cell>
          <cell r="E3133">
            <v>7978</v>
          </cell>
          <cell r="F3133">
            <v>6722</v>
          </cell>
          <cell r="G3133">
            <v>6204</v>
          </cell>
        </row>
        <row r="3134">
          <cell r="A3134" t="str">
            <v>9WAR06COM</v>
          </cell>
          <cell r="B3134" t="str">
            <v>WAR06COM</v>
          </cell>
          <cell r="C3134">
            <v>9</v>
          </cell>
          <cell r="D3134">
            <v>74.760000000000005</v>
          </cell>
          <cell r="E3134">
            <v>7990</v>
          </cell>
          <cell r="F3134">
            <v>6729</v>
          </cell>
          <cell r="G3134">
            <v>6205</v>
          </cell>
        </row>
        <row r="3135">
          <cell r="A3135" t="str">
            <v>10WAR06COM</v>
          </cell>
          <cell r="B3135" t="str">
            <v>WAR06COM</v>
          </cell>
          <cell r="C3135">
            <v>10</v>
          </cell>
          <cell r="D3135">
            <v>74.5</v>
          </cell>
          <cell r="E3135">
            <v>8002</v>
          </cell>
          <cell r="F3135">
            <v>6736</v>
          </cell>
          <cell r="G3135">
            <v>6208</v>
          </cell>
        </row>
        <row r="3136">
          <cell r="A3136" t="str">
            <v>11WAR06COM</v>
          </cell>
          <cell r="B3136" t="str">
            <v>WAR06COM</v>
          </cell>
          <cell r="C3136">
            <v>11</v>
          </cell>
          <cell r="D3136">
            <v>74.209999999999994</v>
          </cell>
          <cell r="E3136">
            <v>8014</v>
          </cell>
          <cell r="F3136">
            <v>6743</v>
          </cell>
          <cell r="G3136">
            <v>6212</v>
          </cell>
        </row>
        <row r="3137">
          <cell r="A3137" t="str">
            <v>12WAR06COM</v>
          </cell>
          <cell r="B3137" t="str">
            <v>WAR06COM</v>
          </cell>
          <cell r="C3137">
            <v>12</v>
          </cell>
          <cell r="D3137">
            <v>73.89</v>
          </cell>
          <cell r="E3137">
            <v>8027</v>
          </cell>
          <cell r="F3137">
            <v>6751</v>
          </cell>
          <cell r="G3137">
            <v>6217</v>
          </cell>
        </row>
        <row r="3138">
          <cell r="A3138" t="str">
            <v>13WAR06COM</v>
          </cell>
          <cell r="B3138" t="str">
            <v>WAR06COM</v>
          </cell>
          <cell r="C3138">
            <v>13</v>
          </cell>
          <cell r="D3138">
            <v>73.55</v>
          </cell>
          <cell r="E3138">
            <v>8040</v>
          </cell>
          <cell r="F3138">
            <v>6760</v>
          </cell>
          <cell r="G3138">
            <v>6222</v>
          </cell>
        </row>
        <row r="3139">
          <cell r="A3139" t="str">
            <v>14WAR06COM</v>
          </cell>
          <cell r="B3139" t="str">
            <v>WAR06COM</v>
          </cell>
          <cell r="C3139">
            <v>14</v>
          </cell>
          <cell r="D3139">
            <v>73.180000000000007</v>
          </cell>
          <cell r="E3139">
            <v>8053</v>
          </cell>
          <cell r="F3139">
            <v>6768</v>
          </cell>
          <cell r="G3139">
            <v>6229</v>
          </cell>
        </row>
        <row r="3140">
          <cell r="A3140" t="str">
            <v>15WAR06COM</v>
          </cell>
          <cell r="B3140" t="str">
            <v>WAR06COM</v>
          </cell>
          <cell r="C3140">
            <v>15</v>
          </cell>
          <cell r="D3140">
            <v>72.790000000000006</v>
          </cell>
          <cell r="E3140">
            <v>8067</v>
          </cell>
          <cell r="F3140">
            <v>6777</v>
          </cell>
          <cell r="G3140">
            <v>6236</v>
          </cell>
        </row>
        <row r="3141">
          <cell r="A3141" t="str">
            <v>16WAR06COM</v>
          </cell>
          <cell r="B3141" t="str">
            <v>WAR06COM</v>
          </cell>
          <cell r="C3141">
            <v>16</v>
          </cell>
          <cell r="D3141">
            <v>72.37</v>
          </cell>
          <cell r="E3141">
            <v>8081</v>
          </cell>
          <cell r="F3141">
            <v>6786</v>
          </cell>
          <cell r="G3141">
            <v>6244</v>
          </cell>
        </row>
        <row r="3142">
          <cell r="A3142" t="str">
            <v>17WAR06COM</v>
          </cell>
          <cell r="B3142" t="str">
            <v>WAR06COM</v>
          </cell>
          <cell r="C3142">
            <v>17</v>
          </cell>
          <cell r="D3142">
            <v>71.94</v>
          </cell>
          <cell r="E3142">
            <v>8095</v>
          </cell>
          <cell r="F3142">
            <v>6795</v>
          </cell>
          <cell r="G3142">
            <v>6253</v>
          </cell>
        </row>
        <row r="3143">
          <cell r="A3143" t="str">
            <v>18WAR06COM</v>
          </cell>
          <cell r="B3143" t="str">
            <v>WAR06COM</v>
          </cell>
          <cell r="C3143">
            <v>18</v>
          </cell>
          <cell r="D3143">
            <v>71.5</v>
          </cell>
          <cell r="E3143">
            <v>8110</v>
          </cell>
          <cell r="F3143">
            <v>6805</v>
          </cell>
          <cell r="G3143">
            <v>6262</v>
          </cell>
        </row>
        <row r="3144">
          <cell r="A3144" t="str">
            <v>19WAR06COM</v>
          </cell>
          <cell r="B3144" t="str">
            <v>WAR06COM</v>
          </cell>
          <cell r="C3144">
            <v>19</v>
          </cell>
          <cell r="D3144">
            <v>71.03</v>
          </cell>
          <cell r="E3144">
            <v>8125</v>
          </cell>
          <cell r="F3144">
            <v>6816</v>
          </cell>
          <cell r="G3144">
            <v>6272</v>
          </cell>
        </row>
        <row r="3145">
          <cell r="A3145" t="str">
            <v>20WAR06COM</v>
          </cell>
          <cell r="B3145" t="str">
            <v>WAR06COM</v>
          </cell>
          <cell r="C3145">
            <v>20</v>
          </cell>
          <cell r="D3145">
            <v>70.56</v>
          </cell>
          <cell r="E3145">
            <v>8140</v>
          </cell>
          <cell r="F3145">
            <v>6826</v>
          </cell>
          <cell r="G3145">
            <v>6283</v>
          </cell>
        </row>
        <row r="3146">
          <cell r="A3146" t="str">
            <v>21WAR06COM</v>
          </cell>
          <cell r="B3146" t="str">
            <v>WAR06COM</v>
          </cell>
          <cell r="C3146">
            <v>21</v>
          </cell>
          <cell r="D3146">
            <v>70.08</v>
          </cell>
          <cell r="E3146">
            <v>8157</v>
          </cell>
          <cell r="F3146">
            <v>6838</v>
          </cell>
          <cell r="G3146">
            <v>6294</v>
          </cell>
        </row>
        <row r="3147">
          <cell r="A3147" t="str">
            <v>22WAR06COM</v>
          </cell>
          <cell r="B3147" t="str">
            <v>WAR06COM</v>
          </cell>
          <cell r="C3147">
            <v>22</v>
          </cell>
          <cell r="D3147">
            <v>69.59</v>
          </cell>
          <cell r="E3147">
            <v>8174</v>
          </cell>
          <cell r="F3147">
            <v>6850</v>
          </cell>
          <cell r="G3147">
            <v>6306</v>
          </cell>
        </row>
        <row r="3148">
          <cell r="A3148" t="str">
            <v>23WAR06COM</v>
          </cell>
          <cell r="B3148" t="str">
            <v>WAR06COM</v>
          </cell>
          <cell r="C3148">
            <v>23</v>
          </cell>
          <cell r="D3148">
            <v>69.09</v>
          </cell>
          <cell r="E3148">
            <v>8192</v>
          </cell>
          <cell r="F3148">
            <v>6862</v>
          </cell>
          <cell r="G3148">
            <v>6318</v>
          </cell>
        </row>
        <row r="3149">
          <cell r="A3149" t="str">
            <v>24WAR06COM</v>
          </cell>
          <cell r="B3149" t="str">
            <v>WAR06COM</v>
          </cell>
          <cell r="C3149">
            <v>24</v>
          </cell>
          <cell r="D3149">
            <v>68.59</v>
          </cell>
          <cell r="E3149">
            <v>8211</v>
          </cell>
          <cell r="F3149">
            <v>6875</v>
          </cell>
          <cell r="G3149">
            <v>6330</v>
          </cell>
        </row>
        <row r="3150">
          <cell r="A3150" t="str">
            <v>25WAR06COM</v>
          </cell>
          <cell r="B3150" t="str">
            <v>WAR06COM</v>
          </cell>
          <cell r="C3150">
            <v>25</v>
          </cell>
          <cell r="D3150">
            <v>68.08</v>
          </cell>
          <cell r="E3150">
            <v>8231</v>
          </cell>
          <cell r="F3150">
            <v>6890</v>
          </cell>
          <cell r="G3150">
            <v>6343</v>
          </cell>
        </row>
        <row r="3151">
          <cell r="A3151" t="str">
            <v>26WAR06COM</v>
          </cell>
          <cell r="B3151" t="str">
            <v>WAR06COM</v>
          </cell>
          <cell r="C3151">
            <v>26</v>
          </cell>
          <cell r="D3151">
            <v>67.58</v>
          </cell>
          <cell r="E3151">
            <v>8253</v>
          </cell>
          <cell r="F3151">
            <v>6905</v>
          </cell>
          <cell r="G3151">
            <v>6357</v>
          </cell>
        </row>
        <row r="3152">
          <cell r="A3152" t="str">
            <v>27WAR06COM</v>
          </cell>
          <cell r="B3152" t="str">
            <v>WAR06COM</v>
          </cell>
          <cell r="C3152">
            <v>27</v>
          </cell>
          <cell r="D3152">
            <v>67.069999999999993</v>
          </cell>
          <cell r="E3152">
            <v>8277</v>
          </cell>
          <cell r="F3152">
            <v>6921</v>
          </cell>
          <cell r="G3152">
            <v>6370</v>
          </cell>
        </row>
        <row r="3153">
          <cell r="A3153" t="str">
            <v>28WAR06COM</v>
          </cell>
          <cell r="B3153" t="str">
            <v>WAR06COM</v>
          </cell>
          <cell r="C3153">
            <v>28</v>
          </cell>
          <cell r="D3153">
            <v>66.56</v>
          </cell>
          <cell r="E3153">
            <v>8303</v>
          </cell>
          <cell r="F3153">
            <v>6939</v>
          </cell>
          <cell r="G3153">
            <v>6384</v>
          </cell>
        </row>
        <row r="3154">
          <cell r="A3154" t="str">
            <v>29WAR06COM</v>
          </cell>
          <cell r="B3154" t="str">
            <v>WAR06COM</v>
          </cell>
          <cell r="C3154">
            <v>29</v>
          </cell>
          <cell r="D3154">
            <v>66.06</v>
          </cell>
          <cell r="E3154">
            <v>8332</v>
          </cell>
          <cell r="F3154">
            <v>6958</v>
          </cell>
          <cell r="G3154">
            <v>6398</v>
          </cell>
        </row>
        <row r="3155">
          <cell r="A3155" t="str">
            <v>30WAR06COM</v>
          </cell>
          <cell r="B3155" t="str">
            <v>WAR06COM</v>
          </cell>
          <cell r="C3155">
            <v>30</v>
          </cell>
          <cell r="D3155">
            <v>65.59</v>
          </cell>
          <cell r="E3155">
            <v>8362</v>
          </cell>
          <cell r="F3155">
            <v>6977</v>
          </cell>
          <cell r="G3155">
            <v>6411</v>
          </cell>
        </row>
        <row r="3156">
          <cell r="A3156" t="str">
            <v>31WAR06COM</v>
          </cell>
          <cell r="B3156" t="str">
            <v>WAR06COM</v>
          </cell>
          <cell r="C3156">
            <v>31</v>
          </cell>
          <cell r="D3156">
            <v>65.06</v>
          </cell>
          <cell r="E3156">
            <v>8398</v>
          </cell>
          <cell r="F3156">
            <v>7001</v>
          </cell>
          <cell r="G3156">
            <v>6426</v>
          </cell>
        </row>
        <row r="3157">
          <cell r="A3157" t="str">
            <v>32WAR06COM</v>
          </cell>
          <cell r="B3157" t="str">
            <v>WAR06COM</v>
          </cell>
          <cell r="C3157">
            <v>32</v>
          </cell>
          <cell r="D3157">
            <v>64.58</v>
          </cell>
          <cell r="E3157">
            <v>8437</v>
          </cell>
          <cell r="F3157">
            <v>7025</v>
          </cell>
          <cell r="G3157">
            <v>6441</v>
          </cell>
        </row>
        <row r="3158">
          <cell r="A3158" t="str">
            <v>33WAR06COM</v>
          </cell>
          <cell r="B3158" t="str">
            <v>WAR06COM</v>
          </cell>
          <cell r="C3158">
            <v>33</v>
          </cell>
          <cell r="D3158">
            <v>64.09</v>
          </cell>
          <cell r="E3158">
            <v>8479</v>
          </cell>
          <cell r="F3158">
            <v>7052</v>
          </cell>
          <cell r="G3158">
            <v>6455</v>
          </cell>
        </row>
        <row r="3159">
          <cell r="A3159" t="str">
            <v>34WAR06COM</v>
          </cell>
          <cell r="B3159" t="str">
            <v>WAR06COM</v>
          </cell>
          <cell r="C3159">
            <v>34</v>
          </cell>
          <cell r="D3159">
            <v>62.99</v>
          </cell>
          <cell r="E3159">
            <v>8526</v>
          </cell>
          <cell r="F3159">
            <v>7081</v>
          </cell>
          <cell r="G3159">
            <v>6482</v>
          </cell>
        </row>
        <row r="3160">
          <cell r="A3160" t="str">
            <v>35WAR06COM</v>
          </cell>
          <cell r="B3160" t="str">
            <v>WAR06COM</v>
          </cell>
          <cell r="C3160">
            <v>35</v>
          </cell>
          <cell r="D3160">
            <v>61.89</v>
          </cell>
          <cell r="E3160">
            <v>8579</v>
          </cell>
          <cell r="F3160">
            <v>7113</v>
          </cell>
          <cell r="G3160">
            <v>6512</v>
          </cell>
        </row>
        <row r="3161">
          <cell r="A3161" t="str">
            <v>36WAR06COM</v>
          </cell>
          <cell r="B3161" t="str">
            <v>WAR06COM</v>
          </cell>
          <cell r="C3161">
            <v>36</v>
          </cell>
          <cell r="D3161">
            <v>60.78</v>
          </cell>
          <cell r="E3161">
            <v>8637</v>
          </cell>
          <cell r="F3161">
            <v>7148</v>
          </cell>
          <cell r="G3161">
            <v>6545</v>
          </cell>
        </row>
        <row r="3162">
          <cell r="A3162" t="str">
            <v>37WAR06COM</v>
          </cell>
          <cell r="B3162" t="str">
            <v>WAR06COM</v>
          </cell>
          <cell r="C3162">
            <v>37</v>
          </cell>
          <cell r="D3162">
            <v>59.67</v>
          </cell>
          <cell r="E3162">
            <v>8703</v>
          </cell>
          <cell r="F3162">
            <v>7186</v>
          </cell>
          <cell r="G3162">
            <v>6583</v>
          </cell>
        </row>
        <row r="3163">
          <cell r="A3163" t="str">
            <v>38WAR06COM</v>
          </cell>
          <cell r="B3163" t="str">
            <v>WAR06COM</v>
          </cell>
          <cell r="C3163">
            <v>38</v>
          </cell>
          <cell r="D3163">
            <v>58.56</v>
          </cell>
          <cell r="E3163">
            <v>8775</v>
          </cell>
          <cell r="F3163">
            <v>7228</v>
          </cell>
          <cell r="G3163">
            <v>6625</v>
          </cell>
        </row>
        <row r="3164">
          <cell r="A3164" t="str">
            <v>39WAR06COM</v>
          </cell>
          <cell r="B3164" t="str">
            <v>WAR06COM</v>
          </cell>
          <cell r="C3164">
            <v>39</v>
          </cell>
          <cell r="D3164">
            <v>57.45</v>
          </cell>
          <cell r="E3164">
            <v>8856</v>
          </cell>
          <cell r="F3164">
            <v>7274</v>
          </cell>
          <cell r="G3164">
            <v>6670</v>
          </cell>
        </row>
        <row r="3165">
          <cell r="A3165" t="str">
            <v>40WAR06COM</v>
          </cell>
          <cell r="B3165" t="str">
            <v>WAR06COM</v>
          </cell>
          <cell r="C3165">
            <v>40</v>
          </cell>
          <cell r="D3165">
            <v>56.34</v>
          </cell>
          <cell r="E3165">
            <v>8947</v>
          </cell>
          <cell r="F3165">
            <v>7325</v>
          </cell>
          <cell r="G3165">
            <v>6720</v>
          </cell>
        </row>
        <row r="3166">
          <cell r="A3166" t="str">
            <v>41WAR06COM</v>
          </cell>
          <cell r="B3166" t="str">
            <v>WAR06COM</v>
          </cell>
          <cell r="C3166">
            <v>41</v>
          </cell>
          <cell r="D3166">
            <v>55.24</v>
          </cell>
          <cell r="E3166">
            <v>9048</v>
          </cell>
          <cell r="F3166">
            <v>7380</v>
          </cell>
          <cell r="G3166">
            <v>6775</v>
          </cell>
        </row>
        <row r="3167">
          <cell r="A3167" t="str">
            <v>42WAR06COM</v>
          </cell>
          <cell r="B3167" t="str">
            <v>WAR06COM</v>
          </cell>
          <cell r="C3167">
            <v>42</v>
          </cell>
          <cell r="D3167">
            <v>54.15</v>
          </cell>
          <cell r="E3167">
            <v>9161</v>
          </cell>
          <cell r="F3167">
            <v>7442</v>
          </cell>
          <cell r="G3167">
            <v>6834</v>
          </cell>
        </row>
        <row r="3168">
          <cell r="A3168" t="str">
            <v>43WAR06COM</v>
          </cell>
          <cell r="B3168" t="str">
            <v>WAR06COM</v>
          </cell>
          <cell r="C3168">
            <v>43</v>
          </cell>
          <cell r="D3168">
            <v>53.07</v>
          </cell>
          <cell r="E3168">
            <v>9288</v>
          </cell>
          <cell r="F3168">
            <v>7509</v>
          </cell>
          <cell r="G3168">
            <v>6898</v>
          </cell>
        </row>
        <row r="3169">
          <cell r="A3169" t="str">
            <v>44WAR06COM</v>
          </cell>
          <cell r="B3169" t="str">
            <v>WAR06COM</v>
          </cell>
          <cell r="C3169">
            <v>44</v>
          </cell>
          <cell r="D3169">
            <v>51.99</v>
          </cell>
          <cell r="E3169">
            <v>9430</v>
          </cell>
          <cell r="F3169">
            <v>7583</v>
          </cell>
          <cell r="G3169">
            <v>6968</v>
          </cell>
        </row>
        <row r="3170">
          <cell r="A3170" t="str">
            <v>45WAR06COM</v>
          </cell>
          <cell r="B3170" t="str">
            <v>WAR06COM</v>
          </cell>
          <cell r="C3170">
            <v>45</v>
          </cell>
          <cell r="D3170">
            <v>50.93</v>
          </cell>
          <cell r="E3170">
            <v>9589</v>
          </cell>
          <cell r="F3170">
            <v>7665</v>
          </cell>
          <cell r="G3170">
            <v>7042</v>
          </cell>
        </row>
        <row r="3171">
          <cell r="A3171" t="str">
            <v>5WAR07COM</v>
          </cell>
          <cell r="B3171" t="str">
            <v>WAR07COM</v>
          </cell>
          <cell r="C3171">
            <v>5</v>
          </cell>
          <cell r="D3171">
            <v>75.430000000000007</v>
          </cell>
          <cell r="E3171">
            <v>7948</v>
          </cell>
          <cell r="F3171">
            <v>6705</v>
          </cell>
          <cell r="G3171">
            <v>6204</v>
          </cell>
        </row>
        <row r="3172">
          <cell r="A3172" t="str">
            <v>6WAR07COM</v>
          </cell>
          <cell r="B3172" t="str">
            <v>WAR07COM</v>
          </cell>
          <cell r="C3172">
            <v>6</v>
          </cell>
          <cell r="D3172">
            <v>75.319999999999993</v>
          </cell>
          <cell r="E3172">
            <v>7957</v>
          </cell>
          <cell r="F3172">
            <v>6710</v>
          </cell>
          <cell r="G3172">
            <v>6203</v>
          </cell>
        </row>
        <row r="3173">
          <cell r="A3173" t="str">
            <v>7WAR07COM</v>
          </cell>
          <cell r="B3173" t="str">
            <v>WAR07COM</v>
          </cell>
          <cell r="C3173">
            <v>7</v>
          </cell>
          <cell r="D3173">
            <v>75.17</v>
          </cell>
          <cell r="E3173">
            <v>7968</v>
          </cell>
          <cell r="F3173">
            <v>6716</v>
          </cell>
          <cell r="G3173">
            <v>6203</v>
          </cell>
        </row>
        <row r="3174">
          <cell r="A3174" t="str">
            <v>8WAR07COM</v>
          </cell>
          <cell r="B3174" t="str">
            <v>WAR07COM</v>
          </cell>
          <cell r="C3174">
            <v>8</v>
          </cell>
          <cell r="D3174">
            <v>74.98</v>
          </cell>
          <cell r="E3174">
            <v>7978</v>
          </cell>
          <cell r="F3174">
            <v>6722</v>
          </cell>
          <cell r="G3174">
            <v>6204</v>
          </cell>
        </row>
        <row r="3175">
          <cell r="A3175" t="str">
            <v>9WAR07COM</v>
          </cell>
          <cell r="B3175" t="str">
            <v>WAR07COM</v>
          </cell>
          <cell r="C3175">
            <v>9</v>
          </cell>
          <cell r="D3175">
            <v>74.760000000000005</v>
          </cell>
          <cell r="E3175">
            <v>7990</v>
          </cell>
          <cell r="F3175">
            <v>6729</v>
          </cell>
          <cell r="G3175">
            <v>6205</v>
          </cell>
        </row>
        <row r="3176">
          <cell r="A3176" t="str">
            <v>10WAR07COM</v>
          </cell>
          <cell r="B3176" t="str">
            <v>WAR07COM</v>
          </cell>
          <cell r="C3176">
            <v>10</v>
          </cell>
          <cell r="D3176">
            <v>74.5</v>
          </cell>
          <cell r="E3176">
            <v>8002</v>
          </cell>
          <cell r="F3176">
            <v>6736</v>
          </cell>
          <cell r="G3176">
            <v>6208</v>
          </cell>
        </row>
        <row r="3177">
          <cell r="A3177" t="str">
            <v>11WAR07COM</v>
          </cell>
          <cell r="B3177" t="str">
            <v>WAR07COM</v>
          </cell>
          <cell r="C3177">
            <v>11</v>
          </cell>
          <cell r="D3177">
            <v>74.209999999999994</v>
          </cell>
          <cell r="E3177">
            <v>8014</v>
          </cell>
          <cell r="F3177">
            <v>6743</v>
          </cell>
          <cell r="G3177">
            <v>6212</v>
          </cell>
        </row>
        <row r="3178">
          <cell r="A3178" t="str">
            <v>12WAR07COM</v>
          </cell>
          <cell r="B3178" t="str">
            <v>WAR07COM</v>
          </cell>
          <cell r="C3178">
            <v>12</v>
          </cell>
          <cell r="D3178">
            <v>73.89</v>
          </cell>
          <cell r="E3178">
            <v>8027</v>
          </cell>
          <cell r="F3178">
            <v>6751</v>
          </cell>
          <cell r="G3178">
            <v>6217</v>
          </cell>
        </row>
        <row r="3179">
          <cell r="A3179" t="str">
            <v>13WAR07COM</v>
          </cell>
          <cell r="B3179" t="str">
            <v>WAR07COM</v>
          </cell>
          <cell r="C3179">
            <v>13</v>
          </cell>
          <cell r="D3179">
            <v>73.55</v>
          </cell>
          <cell r="E3179">
            <v>8040</v>
          </cell>
          <cell r="F3179">
            <v>6760</v>
          </cell>
          <cell r="G3179">
            <v>6222</v>
          </cell>
        </row>
        <row r="3180">
          <cell r="A3180" t="str">
            <v>14WAR07COM</v>
          </cell>
          <cell r="B3180" t="str">
            <v>WAR07COM</v>
          </cell>
          <cell r="C3180">
            <v>14</v>
          </cell>
          <cell r="D3180">
            <v>73.180000000000007</v>
          </cell>
          <cell r="E3180">
            <v>8053</v>
          </cell>
          <cell r="F3180">
            <v>6768</v>
          </cell>
          <cell r="G3180">
            <v>6229</v>
          </cell>
        </row>
        <row r="3181">
          <cell r="A3181" t="str">
            <v>15WAR07COM</v>
          </cell>
          <cell r="B3181" t="str">
            <v>WAR07COM</v>
          </cell>
          <cell r="C3181">
            <v>15</v>
          </cell>
          <cell r="D3181">
            <v>72.790000000000006</v>
          </cell>
          <cell r="E3181">
            <v>8067</v>
          </cell>
          <cell r="F3181">
            <v>6777</v>
          </cell>
          <cell r="G3181">
            <v>6236</v>
          </cell>
        </row>
        <row r="3182">
          <cell r="A3182" t="str">
            <v>16WAR07COM</v>
          </cell>
          <cell r="B3182" t="str">
            <v>WAR07COM</v>
          </cell>
          <cell r="C3182">
            <v>16</v>
          </cell>
          <cell r="D3182">
            <v>72.37</v>
          </cell>
          <cell r="E3182">
            <v>8081</v>
          </cell>
          <cell r="F3182">
            <v>6786</v>
          </cell>
          <cell r="G3182">
            <v>6244</v>
          </cell>
        </row>
        <row r="3183">
          <cell r="A3183" t="str">
            <v>17WAR07COM</v>
          </cell>
          <cell r="B3183" t="str">
            <v>WAR07COM</v>
          </cell>
          <cell r="C3183">
            <v>17</v>
          </cell>
          <cell r="D3183">
            <v>71.94</v>
          </cell>
          <cell r="E3183">
            <v>8095</v>
          </cell>
          <cell r="F3183">
            <v>6795</v>
          </cell>
          <cell r="G3183">
            <v>6253</v>
          </cell>
        </row>
        <row r="3184">
          <cell r="A3184" t="str">
            <v>18WAR07COM</v>
          </cell>
          <cell r="B3184" t="str">
            <v>WAR07COM</v>
          </cell>
          <cell r="C3184">
            <v>18</v>
          </cell>
          <cell r="D3184">
            <v>71.5</v>
          </cell>
          <cell r="E3184">
            <v>8110</v>
          </cell>
          <cell r="F3184">
            <v>6805</v>
          </cell>
          <cell r="G3184">
            <v>6262</v>
          </cell>
        </row>
        <row r="3185">
          <cell r="A3185" t="str">
            <v>19WAR07COM</v>
          </cell>
          <cell r="B3185" t="str">
            <v>WAR07COM</v>
          </cell>
          <cell r="C3185">
            <v>19</v>
          </cell>
          <cell r="D3185">
            <v>71.03</v>
          </cell>
          <cell r="E3185">
            <v>8125</v>
          </cell>
          <cell r="F3185">
            <v>6816</v>
          </cell>
          <cell r="G3185">
            <v>6272</v>
          </cell>
        </row>
        <row r="3186">
          <cell r="A3186" t="str">
            <v>20WAR07COM</v>
          </cell>
          <cell r="B3186" t="str">
            <v>WAR07COM</v>
          </cell>
          <cell r="C3186">
            <v>20</v>
          </cell>
          <cell r="D3186">
            <v>70.56</v>
          </cell>
          <cell r="E3186">
            <v>8140</v>
          </cell>
          <cell r="F3186">
            <v>6826</v>
          </cell>
          <cell r="G3186">
            <v>6283</v>
          </cell>
        </row>
        <row r="3187">
          <cell r="A3187" t="str">
            <v>21WAR07COM</v>
          </cell>
          <cell r="B3187" t="str">
            <v>WAR07COM</v>
          </cell>
          <cell r="C3187">
            <v>21</v>
          </cell>
          <cell r="D3187">
            <v>70.08</v>
          </cell>
          <cell r="E3187">
            <v>8157</v>
          </cell>
          <cell r="F3187">
            <v>6838</v>
          </cell>
          <cell r="G3187">
            <v>6294</v>
          </cell>
        </row>
        <row r="3188">
          <cell r="A3188" t="str">
            <v>22WAR07COM</v>
          </cell>
          <cell r="B3188" t="str">
            <v>WAR07COM</v>
          </cell>
          <cell r="C3188">
            <v>22</v>
          </cell>
          <cell r="D3188">
            <v>69.59</v>
          </cell>
          <cell r="E3188">
            <v>8174</v>
          </cell>
          <cell r="F3188">
            <v>6850</v>
          </cell>
          <cell r="G3188">
            <v>6306</v>
          </cell>
        </row>
        <row r="3189">
          <cell r="A3189" t="str">
            <v>23WAR07COM</v>
          </cell>
          <cell r="B3189" t="str">
            <v>WAR07COM</v>
          </cell>
          <cell r="C3189">
            <v>23</v>
          </cell>
          <cell r="D3189">
            <v>69.09</v>
          </cell>
          <cell r="E3189">
            <v>8192</v>
          </cell>
          <cell r="F3189">
            <v>6862</v>
          </cell>
          <cell r="G3189">
            <v>6318</v>
          </cell>
        </row>
        <row r="3190">
          <cell r="A3190" t="str">
            <v>24WAR07COM</v>
          </cell>
          <cell r="B3190" t="str">
            <v>WAR07COM</v>
          </cell>
          <cell r="C3190">
            <v>24</v>
          </cell>
          <cell r="D3190">
            <v>68.59</v>
          </cell>
          <cell r="E3190">
            <v>8211</v>
          </cell>
          <cell r="F3190">
            <v>6875</v>
          </cell>
          <cell r="G3190">
            <v>6330</v>
          </cell>
        </row>
        <row r="3191">
          <cell r="A3191" t="str">
            <v>25WAR07COM</v>
          </cell>
          <cell r="B3191" t="str">
            <v>WAR07COM</v>
          </cell>
          <cell r="C3191">
            <v>25</v>
          </cell>
          <cell r="D3191">
            <v>68.08</v>
          </cell>
          <cell r="E3191">
            <v>8231</v>
          </cell>
          <cell r="F3191">
            <v>6890</v>
          </cell>
          <cell r="G3191">
            <v>6343</v>
          </cell>
        </row>
        <row r="3192">
          <cell r="A3192" t="str">
            <v>26WAR07COM</v>
          </cell>
          <cell r="B3192" t="str">
            <v>WAR07COM</v>
          </cell>
          <cell r="C3192">
            <v>26</v>
          </cell>
          <cell r="D3192">
            <v>67.58</v>
          </cell>
          <cell r="E3192">
            <v>8253</v>
          </cell>
          <cell r="F3192">
            <v>6905</v>
          </cell>
          <cell r="G3192">
            <v>6357</v>
          </cell>
        </row>
        <row r="3193">
          <cell r="A3193" t="str">
            <v>27WAR07COM</v>
          </cell>
          <cell r="B3193" t="str">
            <v>WAR07COM</v>
          </cell>
          <cell r="C3193">
            <v>27</v>
          </cell>
          <cell r="D3193">
            <v>67.069999999999993</v>
          </cell>
          <cell r="E3193">
            <v>8277</v>
          </cell>
          <cell r="F3193">
            <v>6921</v>
          </cell>
          <cell r="G3193">
            <v>6370</v>
          </cell>
        </row>
        <row r="3194">
          <cell r="A3194" t="str">
            <v>28WAR07COM</v>
          </cell>
          <cell r="B3194" t="str">
            <v>WAR07COM</v>
          </cell>
          <cell r="C3194">
            <v>28</v>
          </cell>
          <cell r="D3194">
            <v>66.56</v>
          </cell>
          <cell r="E3194">
            <v>8303</v>
          </cell>
          <cell r="F3194">
            <v>6939</v>
          </cell>
          <cell r="G3194">
            <v>6384</v>
          </cell>
        </row>
        <row r="3195">
          <cell r="A3195" t="str">
            <v>29WAR07COM</v>
          </cell>
          <cell r="B3195" t="str">
            <v>WAR07COM</v>
          </cell>
          <cell r="C3195">
            <v>29</v>
          </cell>
          <cell r="D3195">
            <v>66.06</v>
          </cell>
          <cell r="E3195">
            <v>8332</v>
          </cell>
          <cell r="F3195">
            <v>6958</v>
          </cell>
          <cell r="G3195">
            <v>6398</v>
          </cell>
        </row>
        <row r="3196">
          <cell r="A3196" t="str">
            <v>30WAR07COM</v>
          </cell>
          <cell r="B3196" t="str">
            <v>WAR07COM</v>
          </cell>
          <cell r="C3196">
            <v>30</v>
          </cell>
          <cell r="D3196">
            <v>65.59</v>
          </cell>
          <cell r="E3196">
            <v>8362</v>
          </cell>
          <cell r="F3196">
            <v>6977</v>
          </cell>
          <cell r="G3196">
            <v>6411</v>
          </cell>
        </row>
        <row r="3197">
          <cell r="A3197" t="str">
            <v>31WAR07COM</v>
          </cell>
          <cell r="B3197" t="str">
            <v>WAR07COM</v>
          </cell>
          <cell r="C3197">
            <v>31</v>
          </cell>
          <cell r="D3197">
            <v>65.06</v>
          </cell>
          <cell r="E3197">
            <v>8398</v>
          </cell>
          <cell r="F3197">
            <v>7001</v>
          </cell>
          <cell r="G3197">
            <v>6426</v>
          </cell>
        </row>
        <row r="3198">
          <cell r="A3198" t="str">
            <v>32WAR07COM</v>
          </cell>
          <cell r="B3198" t="str">
            <v>WAR07COM</v>
          </cell>
          <cell r="C3198">
            <v>32</v>
          </cell>
          <cell r="D3198">
            <v>64.58</v>
          </cell>
          <cell r="E3198">
            <v>8437</v>
          </cell>
          <cell r="F3198">
            <v>7025</v>
          </cell>
          <cell r="G3198">
            <v>6441</v>
          </cell>
        </row>
        <row r="3199">
          <cell r="A3199" t="str">
            <v>33WAR07COM</v>
          </cell>
          <cell r="B3199" t="str">
            <v>WAR07COM</v>
          </cell>
          <cell r="C3199">
            <v>33</v>
          </cell>
          <cell r="D3199">
            <v>64.09</v>
          </cell>
          <cell r="E3199">
            <v>8479</v>
          </cell>
          <cell r="F3199">
            <v>7052</v>
          </cell>
          <cell r="G3199">
            <v>6455</v>
          </cell>
        </row>
        <row r="3200">
          <cell r="A3200" t="str">
            <v>34WAR07COM</v>
          </cell>
          <cell r="B3200" t="str">
            <v>WAR07COM</v>
          </cell>
          <cell r="C3200">
            <v>34</v>
          </cell>
          <cell r="D3200">
            <v>62.99</v>
          </cell>
          <cell r="E3200">
            <v>8526</v>
          </cell>
          <cell r="F3200">
            <v>7081</v>
          </cell>
          <cell r="G3200">
            <v>6482</v>
          </cell>
        </row>
        <row r="3201">
          <cell r="A3201" t="str">
            <v>35WAR07COM</v>
          </cell>
          <cell r="B3201" t="str">
            <v>WAR07COM</v>
          </cell>
          <cell r="C3201">
            <v>35</v>
          </cell>
          <cell r="D3201">
            <v>61.89</v>
          </cell>
          <cell r="E3201">
            <v>8579</v>
          </cell>
          <cell r="F3201">
            <v>7113</v>
          </cell>
          <cell r="G3201">
            <v>6512</v>
          </cell>
        </row>
        <row r="3202">
          <cell r="A3202" t="str">
            <v>36WAR07COM</v>
          </cell>
          <cell r="B3202" t="str">
            <v>WAR07COM</v>
          </cell>
          <cell r="C3202">
            <v>36</v>
          </cell>
          <cell r="D3202">
            <v>60.78</v>
          </cell>
          <cell r="E3202">
            <v>8637</v>
          </cell>
          <cell r="F3202">
            <v>7148</v>
          </cell>
          <cell r="G3202">
            <v>6545</v>
          </cell>
        </row>
        <row r="3203">
          <cell r="A3203" t="str">
            <v>37WAR07COM</v>
          </cell>
          <cell r="B3203" t="str">
            <v>WAR07COM</v>
          </cell>
          <cell r="C3203">
            <v>37</v>
          </cell>
          <cell r="D3203">
            <v>59.67</v>
          </cell>
          <cell r="E3203">
            <v>8703</v>
          </cell>
          <cell r="F3203">
            <v>7186</v>
          </cell>
          <cell r="G3203">
            <v>6583</v>
          </cell>
        </row>
        <row r="3204">
          <cell r="A3204" t="str">
            <v>38WAR07COM</v>
          </cell>
          <cell r="B3204" t="str">
            <v>WAR07COM</v>
          </cell>
          <cell r="C3204">
            <v>38</v>
          </cell>
          <cell r="D3204">
            <v>58.56</v>
          </cell>
          <cell r="E3204">
            <v>8775</v>
          </cell>
          <cell r="F3204">
            <v>7228</v>
          </cell>
          <cell r="G3204">
            <v>6625</v>
          </cell>
        </row>
        <row r="3205">
          <cell r="A3205" t="str">
            <v>39WAR07COM</v>
          </cell>
          <cell r="B3205" t="str">
            <v>WAR07COM</v>
          </cell>
          <cell r="C3205">
            <v>39</v>
          </cell>
          <cell r="D3205">
            <v>57.45</v>
          </cell>
          <cell r="E3205">
            <v>8856</v>
          </cell>
          <cell r="F3205">
            <v>7274</v>
          </cell>
          <cell r="G3205">
            <v>6670</v>
          </cell>
        </row>
        <row r="3206">
          <cell r="A3206" t="str">
            <v>40WAR07COM</v>
          </cell>
          <cell r="B3206" t="str">
            <v>WAR07COM</v>
          </cell>
          <cell r="C3206">
            <v>40</v>
          </cell>
          <cell r="D3206">
            <v>56.34</v>
          </cell>
          <cell r="E3206">
            <v>8947</v>
          </cell>
          <cell r="F3206">
            <v>7325</v>
          </cell>
          <cell r="G3206">
            <v>6720</v>
          </cell>
        </row>
        <row r="3207">
          <cell r="A3207" t="str">
            <v>41WAR07COM</v>
          </cell>
          <cell r="B3207" t="str">
            <v>WAR07COM</v>
          </cell>
          <cell r="C3207">
            <v>41</v>
          </cell>
          <cell r="D3207">
            <v>55.24</v>
          </cell>
          <cell r="E3207">
            <v>9048</v>
          </cell>
          <cell r="F3207">
            <v>7380</v>
          </cell>
          <cell r="G3207">
            <v>6775</v>
          </cell>
        </row>
        <row r="3208">
          <cell r="A3208" t="str">
            <v>42WAR07COM</v>
          </cell>
          <cell r="B3208" t="str">
            <v>WAR07COM</v>
          </cell>
          <cell r="C3208">
            <v>42</v>
          </cell>
          <cell r="D3208">
            <v>54.15</v>
          </cell>
          <cell r="E3208">
            <v>9161</v>
          </cell>
          <cell r="F3208">
            <v>7442</v>
          </cell>
          <cell r="G3208">
            <v>6834</v>
          </cell>
        </row>
        <row r="3209">
          <cell r="A3209" t="str">
            <v>43WAR07COM</v>
          </cell>
          <cell r="B3209" t="str">
            <v>WAR07COM</v>
          </cell>
          <cell r="C3209">
            <v>43</v>
          </cell>
          <cell r="D3209">
            <v>53.07</v>
          </cell>
          <cell r="E3209">
            <v>9288</v>
          </cell>
          <cell r="F3209">
            <v>7509</v>
          </cell>
          <cell r="G3209">
            <v>6898</v>
          </cell>
        </row>
        <row r="3210">
          <cell r="A3210" t="str">
            <v>44WAR07COM</v>
          </cell>
          <cell r="B3210" t="str">
            <v>WAR07COM</v>
          </cell>
          <cell r="C3210">
            <v>44</v>
          </cell>
          <cell r="D3210">
            <v>51.99</v>
          </cell>
          <cell r="E3210">
            <v>9430</v>
          </cell>
          <cell r="F3210">
            <v>7583</v>
          </cell>
          <cell r="G3210">
            <v>6968</v>
          </cell>
        </row>
        <row r="3211">
          <cell r="A3211" t="str">
            <v>45WAR07COM</v>
          </cell>
          <cell r="B3211" t="str">
            <v>WAR07COM</v>
          </cell>
          <cell r="C3211">
            <v>45</v>
          </cell>
          <cell r="D3211">
            <v>50.93</v>
          </cell>
          <cell r="E3211">
            <v>9589</v>
          </cell>
          <cell r="F3211">
            <v>7665</v>
          </cell>
          <cell r="G3211">
            <v>7042</v>
          </cell>
        </row>
        <row r="3212">
          <cell r="A3212" t="str">
            <v>5WAR08COM</v>
          </cell>
          <cell r="B3212" t="str">
            <v>WAR08COM</v>
          </cell>
          <cell r="C3212">
            <v>5</v>
          </cell>
          <cell r="D3212">
            <v>75.430000000000007</v>
          </cell>
          <cell r="E3212">
            <v>7948</v>
          </cell>
          <cell r="F3212">
            <v>6705</v>
          </cell>
          <cell r="G3212">
            <v>6204</v>
          </cell>
        </row>
        <row r="3213">
          <cell r="A3213" t="str">
            <v>6WAR08COM</v>
          </cell>
          <cell r="B3213" t="str">
            <v>WAR08COM</v>
          </cell>
          <cell r="C3213">
            <v>6</v>
          </cell>
          <cell r="D3213">
            <v>75.319999999999993</v>
          </cell>
          <cell r="E3213">
            <v>7957</v>
          </cell>
          <cell r="F3213">
            <v>6710</v>
          </cell>
          <cell r="G3213">
            <v>6203</v>
          </cell>
        </row>
        <row r="3214">
          <cell r="A3214" t="str">
            <v>7WAR08COM</v>
          </cell>
          <cell r="B3214" t="str">
            <v>WAR08COM</v>
          </cell>
          <cell r="C3214">
            <v>7</v>
          </cell>
          <cell r="D3214">
            <v>75.17</v>
          </cell>
          <cell r="E3214">
            <v>7968</v>
          </cell>
          <cell r="F3214">
            <v>6716</v>
          </cell>
          <cell r="G3214">
            <v>6203</v>
          </cell>
        </row>
        <row r="3215">
          <cell r="A3215" t="str">
            <v>8WAR08COM</v>
          </cell>
          <cell r="B3215" t="str">
            <v>WAR08COM</v>
          </cell>
          <cell r="C3215">
            <v>8</v>
          </cell>
          <cell r="D3215">
            <v>74.98</v>
          </cell>
          <cell r="E3215">
            <v>7978</v>
          </cell>
          <cell r="F3215">
            <v>6722</v>
          </cell>
          <cell r="G3215">
            <v>6204</v>
          </cell>
        </row>
        <row r="3216">
          <cell r="A3216" t="str">
            <v>9WAR08COM</v>
          </cell>
          <cell r="B3216" t="str">
            <v>WAR08COM</v>
          </cell>
          <cell r="C3216">
            <v>9</v>
          </cell>
          <cell r="D3216">
            <v>74.760000000000005</v>
          </cell>
          <cell r="E3216">
            <v>7990</v>
          </cell>
          <cell r="F3216">
            <v>6729</v>
          </cell>
          <cell r="G3216">
            <v>6205</v>
          </cell>
        </row>
        <row r="3217">
          <cell r="A3217" t="str">
            <v>10WAR08COM</v>
          </cell>
          <cell r="B3217" t="str">
            <v>WAR08COM</v>
          </cell>
          <cell r="C3217">
            <v>10</v>
          </cell>
          <cell r="D3217">
            <v>74.5</v>
          </cell>
          <cell r="E3217">
            <v>8002</v>
          </cell>
          <cell r="F3217">
            <v>6736</v>
          </cell>
          <cell r="G3217">
            <v>6208</v>
          </cell>
        </row>
        <row r="3218">
          <cell r="A3218" t="str">
            <v>11WAR08COM</v>
          </cell>
          <cell r="B3218" t="str">
            <v>WAR08COM</v>
          </cell>
          <cell r="C3218">
            <v>11</v>
          </cell>
          <cell r="D3218">
            <v>74.209999999999994</v>
          </cell>
          <cell r="E3218">
            <v>8014</v>
          </cell>
          <cell r="F3218">
            <v>6743</v>
          </cell>
          <cell r="G3218">
            <v>6212</v>
          </cell>
        </row>
        <row r="3219">
          <cell r="A3219" t="str">
            <v>12WAR08COM</v>
          </cell>
          <cell r="B3219" t="str">
            <v>WAR08COM</v>
          </cell>
          <cell r="C3219">
            <v>12</v>
          </cell>
          <cell r="D3219">
            <v>73.89</v>
          </cell>
          <cell r="E3219">
            <v>8027</v>
          </cell>
          <cell r="F3219">
            <v>6751</v>
          </cell>
          <cell r="G3219">
            <v>6217</v>
          </cell>
        </row>
        <row r="3220">
          <cell r="A3220" t="str">
            <v>13WAR08COM</v>
          </cell>
          <cell r="B3220" t="str">
            <v>WAR08COM</v>
          </cell>
          <cell r="C3220">
            <v>13</v>
          </cell>
          <cell r="D3220">
            <v>73.55</v>
          </cell>
          <cell r="E3220">
            <v>8040</v>
          </cell>
          <cell r="F3220">
            <v>6760</v>
          </cell>
          <cell r="G3220">
            <v>6222</v>
          </cell>
        </row>
        <row r="3221">
          <cell r="A3221" t="str">
            <v>14WAR08COM</v>
          </cell>
          <cell r="B3221" t="str">
            <v>WAR08COM</v>
          </cell>
          <cell r="C3221">
            <v>14</v>
          </cell>
          <cell r="D3221">
            <v>73.180000000000007</v>
          </cell>
          <cell r="E3221">
            <v>8053</v>
          </cell>
          <cell r="F3221">
            <v>6768</v>
          </cell>
          <cell r="G3221">
            <v>6229</v>
          </cell>
        </row>
        <row r="3222">
          <cell r="A3222" t="str">
            <v>15WAR08COM</v>
          </cell>
          <cell r="B3222" t="str">
            <v>WAR08COM</v>
          </cell>
          <cell r="C3222">
            <v>15</v>
          </cell>
          <cell r="D3222">
            <v>72.790000000000006</v>
          </cell>
          <cell r="E3222">
            <v>8067</v>
          </cell>
          <cell r="F3222">
            <v>6777</v>
          </cell>
          <cell r="G3222">
            <v>6236</v>
          </cell>
        </row>
        <row r="3223">
          <cell r="A3223" t="str">
            <v>16WAR08COM</v>
          </cell>
          <cell r="B3223" t="str">
            <v>WAR08COM</v>
          </cell>
          <cell r="C3223">
            <v>16</v>
          </cell>
          <cell r="D3223">
            <v>72.37</v>
          </cell>
          <cell r="E3223">
            <v>8081</v>
          </cell>
          <cell r="F3223">
            <v>6786</v>
          </cell>
          <cell r="G3223">
            <v>6244</v>
          </cell>
        </row>
        <row r="3224">
          <cell r="A3224" t="str">
            <v>17WAR08COM</v>
          </cell>
          <cell r="B3224" t="str">
            <v>WAR08COM</v>
          </cell>
          <cell r="C3224">
            <v>17</v>
          </cell>
          <cell r="D3224">
            <v>71.94</v>
          </cell>
          <cell r="E3224">
            <v>8095</v>
          </cell>
          <cell r="F3224">
            <v>6795</v>
          </cell>
          <cell r="G3224">
            <v>6253</v>
          </cell>
        </row>
        <row r="3225">
          <cell r="A3225" t="str">
            <v>18WAR08COM</v>
          </cell>
          <cell r="B3225" t="str">
            <v>WAR08COM</v>
          </cell>
          <cell r="C3225">
            <v>18</v>
          </cell>
          <cell r="D3225">
            <v>71.5</v>
          </cell>
          <cell r="E3225">
            <v>8110</v>
          </cell>
          <cell r="F3225">
            <v>6805</v>
          </cell>
          <cell r="G3225">
            <v>6262</v>
          </cell>
        </row>
        <row r="3226">
          <cell r="A3226" t="str">
            <v>19WAR08COM</v>
          </cell>
          <cell r="B3226" t="str">
            <v>WAR08COM</v>
          </cell>
          <cell r="C3226">
            <v>19</v>
          </cell>
          <cell r="D3226">
            <v>71.03</v>
          </cell>
          <cell r="E3226">
            <v>8125</v>
          </cell>
          <cell r="F3226">
            <v>6816</v>
          </cell>
          <cell r="G3226">
            <v>6272</v>
          </cell>
        </row>
        <row r="3227">
          <cell r="A3227" t="str">
            <v>20WAR08COM</v>
          </cell>
          <cell r="B3227" t="str">
            <v>WAR08COM</v>
          </cell>
          <cell r="C3227">
            <v>20</v>
          </cell>
          <cell r="D3227">
            <v>70.56</v>
          </cell>
          <cell r="E3227">
            <v>8140</v>
          </cell>
          <cell r="F3227">
            <v>6826</v>
          </cell>
          <cell r="G3227">
            <v>6283</v>
          </cell>
        </row>
        <row r="3228">
          <cell r="A3228" t="str">
            <v>21WAR08COM</v>
          </cell>
          <cell r="B3228" t="str">
            <v>WAR08COM</v>
          </cell>
          <cell r="C3228">
            <v>21</v>
          </cell>
          <cell r="D3228">
            <v>70.08</v>
          </cell>
          <cell r="E3228">
            <v>8157</v>
          </cell>
          <cell r="F3228">
            <v>6838</v>
          </cell>
          <cell r="G3228">
            <v>6294</v>
          </cell>
        </row>
        <row r="3229">
          <cell r="A3229" t="str">
            <v>22WAR08COM</v>
          </cell>
          <cell r="B3229" t="str">
            <v>WAR08COM</v>
          </cell>
          <cell r="C3229">
            <v>22</v>
          </cell>
          <cell r="D3229">
            <v>69.59</v>
          </cell>
          <cell r="E3229">
            <v>8174</v>
          </cell>
          <cell r="F3229">
            <v>6850</v>
          </cell>
          <cell r="G3229">
            <v>6306</v>
          </cell>
        </row>
        <row r="3230">
          <cell r="A3230" t="str">
            <v>23WAR08COM</v>
          </cell>
          <cell r="B3230" t="str">
            <v>WAR08COM</v>
          </cell>
          <cell r="C3230">
            <v>23</v>
          </cell>
          <cell r="D3230">
            <v>69.09</v>
          </cell>
          <cell r="E3230">
            <v>8192</v>
          </cell>
          <cell r="F3230">
            <v>6862</v>
          </cell>
          <cell r="G3230">
            <v>6318</v>
          </cell>
        </row>
        <row r="3231">
          <cell r="A3231" t="str">
            <v>24WAR08COM</v>
          </cell>
          <cell r="B3231" t="str">
            <v>WAR08COM</v>
          </cell>
          <cell r="C3231">
            <v>24</v>
          </cell>
          <cell r="D3231">
            <v>68.59</v>
          </cell>
          <cell r="E3231">
            <v>8211</v>
          </cell>
          <cell r="F3231">
            <v>6875</v>
          </cell>
          <cell r="G3231">
            <v>6330</v>
          </cell>
        </row>
        <row r="3232">
          <cell r="A3232" t="str">
            <v>25WAR08COM</v>
          </cell>
          <cell r="B3232" t="str">
            <v>WAR08COM</v>
          </cell>
          <cell r="C3232">
            <v>25</v>
          </cell>
          <cell r="D3232">
            <v>68.08</v>
          </cell>
          <cell r="E3232">
            <v>8231</v>
          </cell>
          <cell r="F3232">
            <v>6890</v>
          </cell>
          <cell r="G3232">
            <v>6343</v>
          </cell>
        </row>
        <row r="3233">
          <cell r="A3233" t="str">
            <v>26WAR08COM</v>
          </cell>
          <cell r="B3233" t="str">
            <v>WAR08COM</v>
          </cell>
          <cell r="C3233">
            <v>26</v>
          </cell>
          <cell r="D3233">
            <v>67.58</v>
          </cell>
          <cell r="E3233">
            <v>8253</v>
          </cell>
          <cell r="F3233">
            <v>6905</v>
          </cell>
          <cell r="G3233">
            <v>6357</v>
          </cell>
        </row>
        <row r="3234">
          <cell r="A3234" t="str">
            <v>27WAR08COM</v>
          </cell>
          <cell r="B3234" t="str">
            <v>WAR08COM</v>
          </cell>
          <cell r="C3234">
            <v>27</v>
          </cell>
          <cell r="D3234">
            <v>67.069999999999993</v>
          </cell>
          <cell r="E3234">
            <v>8277</v>
          </cell>
          <cell r="F3234">
            <v>6921</v>
          </cell>
          <cell r="G3234">
            <v>6370</v>
          </cell>
        </row>
        <row r="3235">
          <cell r="A3235" t="str">
            <v>28WAR08COM</v>
          </cell>
          <cell r="B3235" t="str">
            <v>WAR08COM</v>
          </cell>
          <cell r="C3235">
            <v>28</v>
          </cell>
          <cell r="D3235">
            <v>66.56</v>
          </cell>
          <cell r="E3235">
            <v>8303</v>
          </cell>
          <cell r="F3235">
            <v>6939</v>
          </cell>
          <cell r="G3235">
            <v>6384</v>
          </cell>
        </row>
        <row r="3236">
          <cell r="A3236" t="str">
            <v>29WAR08COM</v>
          </cell>
          <cell r="B3236" t="str">
            <v>WAR08COM</v>
          </cell>
          <cell r="C3236">
            <v>29</v>
          </cell>
          <cell r="D3236">
            <v>66.06</v>
          </cell>
          <cell r="E3236">
            <v>8332</v>
          </cell>
          <cell r="F3236">
            <v>6958</v>
          </cell>
          <cell r="G3236">
            <v>6398</v>
          </cell>
        </row>
        <row r="3237">
          <cell r="A3237" t="str">
            <v>30WAR08COM</v>
          </cell>
          <cell r="B3237" t="str">
            <v>WAR08COM</v>
          </cell>
          <cell r="C3237">
            <v>30</v>
          </cell>
          <cell r="D3237">
            <v>65.59</v>
          </cell>
          <cell r="E3237">
            <v>8362</v>
          </cell>
          <cell r="F3237">
            <v>6977</v>
          </cell>
          <cell r="G3237">
            <v>6411</v>
          </cell>
        </row>
        <row r="3238">
          <cell r="A3238" t="str">
            <v>31WAR08COM</v>
          </cell>
          <cell r="B3238" t="str">
            <v>WAR08COM</v>
          </cell>
          <cell r="C3238">
            <v>31</v>
          </cell>
          <cell r="D3238">
            <v>65.06</v>
          </cell>
          <cell r="E3238">
            <v>8398</v>
          </cell>
          <cell r="F3238">
            <v>7001</v>
          </cell>
          <cell r="G3238">
            <v>6426</v>
          </cell>
        </row>
        <row r="3239">
          <cell r="A3239" t="str">
            <v>32WAR08COM</v>
          </cell>
          <cell r="B3239" t="str">
            <v>WAR08COM</v>
          </cell>
          <cell r="C3239">
            <v>32</v>
          </cell>
          <cell r="D3239">
            <v>64.58</v>
          </cell>
          <cell r="E3239">
            <v>8437</v>
          </cell>
          <cell r="F3239">
            <v>7025</v>
          </cell>
          <cell r="G3239">
            <v>6441</v>
          </cell>
        </row>
        <row r="3240">
          <cell r="A3240" t="str">
            <v>33WAR08COM</v>
          </cell>
          <cell r="B3240" t="str">
            <v>WAR08COM</v>
          </cell>
          <cell r="C3240">
            <v>33</v>
          </cell>
          <cell r="D3240">
            <v>64.09</v>
          </cell>
          <cell r="E3240">
            <v>8479</v>
          </cell>
          <cell r="F3240">
            <v>7052</v>
          </cell>
          <cell r="G3240">
            <v>6455</v>
          </cell>
        </row>
        <row r="3241">
          <cell r="A3241" t="str">
            <v>34WAR08COM</v>
          </cell>
          <cell r="B3241" t="str">
            <v>WAR08COM</v>
          </cell>
          <cell r="C3241">
            <v>34</v>
          </cell>
          <cell r="D3241">
            <v>62.99</v>
          </cell>
          <cell r="E3241">
            <v>8526</v>
          </cell>
          <cell r="F3241">
            <v>7081</v>
          </cell>
          <cell r="G3241">
            <v>6482</v>
          </cell>
        </row>
        <row r="3242">
          <cell r="A3242" t="str">
            <v>35WAR08COM</v>
          </cell>
          <cell r="B3242" t="str">
            <v>WAR08COM</v>
          </cell>
          <cell r="C3242">
            <v>35</v>
          </cell>
          <cell r="D3242">
            <v>61.89</v>
          </cell>
          <cell r="E3242">
            <v>8579</v>
          </cell>
          <cell r="F3242">
            <v>7113</v>
          </cell>
          <cell r="G3242">
            <v>6512</v>
          </cell>
        </row>
        <row r="3243">
          <cell r="A3243" t="str">
            <v>36WAR08COM</v>
          </cell>
          <cell r="B3243" t="str">
            <v>WAR08COM</v>
          </cell>
          <cell r="C3243">
            <v>36</v>
          </cell>
          <cell r="D3243">
            <v>60.78</v>
          </cell>
          <cell r="E3243">
            <v>8637</v>
          </cell>
          <cell r="F3243">
            <v>7148</v>
          </cell>
          <cell r="G3243">
            <v>6545</v>
          </cell>
        </row>
        <row r="3244">
          <cell r="A3244" t="str">
            <v>37WAR08COM</v>
          </cell>
          <cell r="B3244" t="str">
            <v>WAR08COM</v>
          </cell>
          <cell r="C3244">
            <v>37</v>
          </cell>
          <cell r="D3244">
            <v>59.67</v>
          </cell>
          <cell r="E3244">
            <v>8703</v>
          </cell>
          <cell r="F3244">
            <v>7186</v>
          </cell>
          <cell r="G3244">
            <v>6583</v>
          </cell>
        </row>
        <row r="3245">
          <cell r="A3245" t="str">
            <v>38WAR08COM</v>
          </cell>
          <cell r="B3245" t="str">
            <v>WAR08COM</v>
          </cell>
          <cell r="C3245">
            <v>38</v>
          </cell>
          <cell r="D3245">
            <v>58.56</v>
          </cell>
          <cell r="E3245">
            <v>8775</v>
          </cell>
          <cell r="F3245">
            <v>7228</v>
          </cell>
          <cell r="G3245">
            <v>6625</v>
          </cell>
        </row>
        <row r="3246">
          <cell r="A3246" t="str">
            <v>39WAR08COM</v>
          </cell>
          <cell r="B3246" t="str">
            <v>WAR08COM</v>
          </cell>
          <cell r="C3246">
            <v>39</v>
          </cell>
          <cell r="D3246">
            <v>57.45</v>
          </cell>
          <cell r="E3246">
            <v>8856</v>
          </cell>
          <cell r="F3246">
            <v>7274</v>
          </cell>
          <cell r="G3246">
            <v>6670</v>
          </cell>
        </row>
        <row r="3247">
          <cell r="A3247" t="str">
            <v>40WAR08COM</v>
          </cell>
          <cell r="B3247" t="str">
            <v>WAR08COM</v>
          </cell>
          <cell r="C3247">
            <v>40</v>
          </cell>
          <cell r="D3247">
            <v>56.34</v>
          </cell>
          <cell r="E3247">
            <v>8947</v>
          </cell>
          <cell r="F3247">
            <v>7325</v>
          </cell>
          <cell r="G3247">
            <v>6720</v>
          </cell>
        </row>
        <row r="3248">
          <cell r="A3248" t="str">
            <v>41WAR08COM</v>
          </cell>
          <cell r="B3248" t="str">
            <v>WAR08COM</v>
          </cell>
          <cell r="C3248">
            <v>41</v>
          </cell>
          <cell r="D3248">
            <v>55.24</v>
          </cell>
          <cell r="E3248">
            <v>9048</v>
          </cell>
          <cell r="F3248">
            <v>7380</v>
          </cell>
          <cell r="G3248">
            <v>6775</v>
          </cell>
        </row>
        <row r="3249">
          <cell r="A3249" t="str">
            <v>42WAR08COM</v>
          </cell>
          <cell r="B3249" t="str">
            <v>WAR08COM</v>
          </cell>
          <cell r="C3249">
            <v>42</v>
          </cell>
          <cell r="D3249">
            <v>54.15</v>
          </cell>
          <cell r="E3249">
            <v>9161</v>
          </cell>
          <cell r="F3249">
            <v>7442</v>
          </cell>
          <cell r="G3249">
            <v>6834</v>
          </cell>
        </row>
        <row r="3250">
          <cell r="A3250" t="str">
            <v>43WAR08COM</v>
          </cell>
          <cell r="B3250" t="str">
            <v>WAR08COM</v>
          </cell>
          <cell r="C3250">
            <v>43</v>
          </cell>
          <cell r="D3250">
            <v>53.07</v>
          </cell>
          <cell r="E3250">
            <v>9288</v>
          </cell>
          <cell r="F3250">
            <v>7509</v>
          </cell>
          <cell r="G3250">
            <v>6898</v>
          </cell>
        </row>
        <row r="3251">
          <cell r="A3251" t="str">
            <v>44WAR08COM</v>
          </cell>
          <cell r="B3251" t="str">
            <v>WAR08COM</v>
          </cell>
          <cell r="C3251">
            <v>44</v>
          </cell>
          <cell r="D3251">
            <v>51.99</v>
          </cell>
          <cell r="E3251">
            <v>9430</v>
          </cell>
          <cell r="F3251">
            <v>7583</v>
          </cell>
          <cell r="G3251">
            <v>6968</v>
          </cell>
        </row>
        <row r="3252">
          <cell r="A3252" t="str">
            <v>45WAR08COM</v>
          </cell>
          <cell r="B3252" t="str">
            <v>WAR08COM</v>
          </cell>
          <cell r="C3252">
            <v>45</v>
          </cell>
          <cell r="D3252">
            <v>50.93</v>
          </cell>
          <cell r="E3252">
            <v>9589</v>
          </cell>
          <cell r="F3252">
            <v>7665</v>
          </cell>
          <cell r="G3252">
            <v>7042</v>
          </cell>
        </row>
        <row r="3253">
          <cell r="A3253" t="str">
            <v>5WAR09COM</v>
          </cell>
          <cell r="B3253" t="str">
            <v>WAR09COM</v>
          </cell>
          <cell r="C3253">
            <v>5</v>
          </cell>
          <cell r="D3253">
            <v>75.430000000000007</v>
          </cell>
          <cell r="E3253">
            <v>7948</v>
          </cell>
          <cell r="F3253">
            <v>6705</v>
          </cell>
          <cell r="G3253">
            <v>6204</v>
          </cell>
        </row>
        <row r="3254">
          <cell r="A3254" t="str">
            <v>6WAR09COM</v>
          </cell>
          <cell r="B3254" t="str">
            <v>WAR09COM</v>
          </cell>
          <cell r="C3254">
            <v>6</v>
          </cell>
          <cell r="D3254">
            <v>75.319999999999993</v>
          </cell>
          <cell r="E3254">
            <v>7957</v>
          </cell>
          <cell r="F3254">
            <v>6710</v>
          </cell>
          <cell r="G3254">
            <v>6203</v>
          </cell>
        </row>
        <row r="3255">
          <cell r="A3255" t="str">
            <v>7WAR09COM</v>
          </cell>
          <cell r="B3255" t="str">
            <v>WAR09COM</v>
          </cell>
          <cell r="C3255">
            <v>7</v>
          </cell>
          <cell r="D3255">
            <v>75.17</v>
          </cell>
          <cell r="E3255">
            <v>7968</v>
          </cell>
          <cell r="F3255">
            <v>6716</v>
          </cell>
          <cell r="G3255">
            <v>6203</v>
          </cell>
        </row>
        <row r="3256">
          <cell r="A3256" t="str">
            <v>8WAR09COM</v>
          </cell>
          <cell r="B3256" t="str">
            <v>WAR09COM</v>
          </cell>
          <cell r="C3256">
            <v>8</v>
          </cell>
          <cell r="D3256">
            <v>74.98</v>
          </cell>
          <cell r="E3256">
            <v>7978</v>
          </cell>
          <cell r="F3256">
            <v>6722</v>
          </cell>
          <cell r="G3256">
            <v>6204</v>
          </cell>
        </row>
        <row r="3257">
          <cell r="A3257" t="str">
            <v>9WAR09COM</v>
          </cell>
          <cell r="B3257" t="str">
            <v>WAR09COM</v>
          </cell>
          <cell r="C3257">
            <v>9</v>
          </cell>
          <cell r="D3257">
            <v>74.760000000000005</v>
          </cell>
          <cell r="E3257">
            <v>7990</v>
          </cell>
          <cell r="F3257">
            <v>6729</v>
          </cell>
          <cell r="G3257">
            <v>6205</v>
          </cell>
        </row>
        <row r="3258">
          <cell r="A3258" t="str">
            <v>10WAR09COM</v>
          </cell>
          <cell r="B3258" t="str">
            <v>WAR09COM</v>
          </cell>
          <cell r="C3258">
            <v>10</v>
          </cell>
          <cell r="D3258">
            <v>74.5</v>
          </cell>
          <cell r="E3258">
            <v>8002</v>
          </cell>
          <cell r="F3258">
            <v>6736</v>
          </cell>
          <cell r="G3258">
            <v>6208</v>
          </cell>
        </row>
        <row r="3259">
          <cell r="A3259" t="str">
            <v>11WAR09COM</v>
          </cell>
          <cell r="B3259" t="str">
            <v>WAR09COM</v>
          </cell>
          <cell r="C3259">
            <v>11</v>
          </cell>
          <cell r="D3259">
            <v>74.209999999999994</v>
          </cell>
          <cell r="E3259">
            <v>8014</v>
          </cell>
          <cell r="F3259">
            <v>6743</v>
          </cell>
          <cell r="G3259">
            <v>6212</v>
          </cell>
        </row>
        <row r="3260">
          <cell r="A3260" t="str">
            <v>12WAR09COM</v>
          </cell>
          <cell r="B3260" t="str">
            <v>WAR09COM</v>
          </cell>
          <cell r="C3260">
            <v>12</v>
          </cell>
          <cell r="D3260">
            <v>73.89</v>
          </cell>
          <cell r="E3260">
            <v>8027</v>
          </cell>
          <cell r="F3260">
            <v>6751</v>
          </cell>
          <cell r="G3260">
            <v>6217</v>
          </cell>
        </row>
        <row r="3261">
          <cell r="A3261" t="str">
            <v>13WAR09COM</v>
          </cell>
          <cell r="B3261" t="str">
            <v>WAR09COM</v>
          </cell>
          <cell r="C3261">
            <v>13</v>
          </cell>
          <cell r="D3261">
            <v>73.55</v>
          </cell>
          <cell r="E3261">
            <v>8040</v>
          </cell>
          <cell r="F3261">
            <v>6760</v>
          </cell>
          <cell r="G3261">
            <v>6222</v>
          </cell>
        </row>
        <row r="3262">
          <cell r="A3262" t="str">
            <v>14WAR09COM</v>
          </cell>
          <cell r="B3262" t="str">
            <v>WAR09COM</v>
          </cell>
          <cell r="C3262">
            <v>14</v>
          </cell>
          <cell r="D3262">
            <v>73.180000000000007</v>
          </cell>
          <cell r="E3262">
            <v>8053</v>
          </cell>
          <cell r="F3262">
            <v>6768</v>
          </cell>
          <cell r="G3262">
            <v>6229</v>
          </cell>
        </row>
        <row r="3263">
          <cell r="A3263" t="str">
            <v>15WAR09COM</v>
          </cell>
          <cell r="B3263" t="str">
            <v>WAR09COM</v>
          </cell>
          <cell r="C3263">
            <v>15</v>
          </cell>
          <cell r="D3263">
            <v>72.790000000000006</v>
          </cell>
          <cell r="E3263">
            <v>8067</v>
          </cell>
          <cell r="F3263">
            <v>6777</v>
          </cell>
          <cell r="G3263">
            <v>6236</v>
          </cell>
        </row>
        <row r="3264">
          <cell r="A3264" t="str">
            <v>16WAR09COM</v>
          </cell>
          <cell r="B3264" t="str">
            <v>WAR09COM</v>
          </cell>
          <cell r="C3264">
            <v>16</v>
          </cell>
          <cell r="D3264">
            <v>72.37</v>
          </cell>
          <cell r="E3264">
            <v>8081</v>
          </cell>
          <cell r="F3264">
            <v>6786</v>
          </cell>
          <cell r="G3264">
            <v>6244</v>
          </cell>
        </row>
        <row r="3265">
          <cell r="A3265" t="str">
            <v>17WAR09COM</v>
          </cell>
          <cell r="B3265" t="str">
            <v>WAR09COM</v>
          </cell>
          <cell r="C3265">
            <v>17</v>
          </cell>
          <cell r="D3265">
            <v>71.94</v>
          </cell>
          <cell r="E3265">
            <v>8095</v>
          </cell>
          <cell r="F3265">
            <v>6795</v>
          </cell>
          <cell r="G3265">
            <v>6253</v>
          </cell>
        </row>
        <row r="3266">
          <cell r="A3266" t="str">
            <v>18WAR09COM</v>
          </cell>
          <cell r="B3266" t="str">
            <v>WAR09COM</v>
          </cell>
          <cell r="C3266">
            <v>18</v>
          </cell>
          <cell r="D3266">
            <v>71.5</v>
          </cell>
          <cell r="E3266">
            <v>8110</v>
          </cell>
          <cell r="F3266">
            <v>6805</v>
          </cell>
          <cell r="G3266">
            <v>6262</v>
          </cell>
        </row>
        <row r="3267">
          <cell r="A3267" t="str">
            <v>19WAR09COM</v>
          </cell>
          <cell r="B3267" t="str">
            <v>WAR09COM</v>
          </cell>
          <cell r="C3267">
            <v>19</v>
          </cell>
          <cell r="D3267">
            <v>71.03</v>
          </cell>
          <cell r="E3267">
            <v>8125</v>
          </cell>
          <cell r="F3267">
            <v>6816</v>
          </cell>
          <cell r="G3267">
            <v>6272</v>
          </cell>
        </row>
        <row r="3268">
          <cell r="A3268" t="str">
            <v>20WAR09COM</v>
          </cell>
          <cell r="B3268" t="str">
            <v>WAR09COM</v>
          </cell>
          <cell r="C3268">
            <v>20</v>
          </cell>
          <cell r="D3268">
            <v>70.56</v>
          </cell>
          <cell r="E3268">
            <v>8140</v>
          </cell>
          <cell r="F3268">
            <v>6826</v>
          </cell>
          <cell r="G3268">
            <v>6283</v>
          </cell>
        </row>
        <row r="3269">
          <cell r="A3269" t="str">
            <v>21WAR09COM</v>
          </cell>
          <cell r="B3269" t="str">
            <v>WAR09COM</v>
          </cell>
          <cell r="C3269">
            <v>21</v>
          </cell>
          <cell r="D3269">
            <v>70.08</v>
          </cell>
          <cell r="E3269">
            <v>8157</v>
          </cell>
          <cell r="F3269">
            <v>6838</v>
          </cell>
          <cell r="G3269">
            <v>6294</v>
          </cell>
        </row>
        <row r="3270">
          <cell r="A3270" t="str">
            <v>22WAR09COM</v>
          </cell>
          <cell r="B3270" t="str">
            <v>WAR09COM</v>
          </cell>
          <cell r="C3270">
            <v>22</v>
          </cell>
          <cell r="D3270">
            <v>69.59</v>
          </cell>
          <cell r="E3270">
            <v>8174</v>
          </cell>
          <cell r="F3270">
            <v>6850</v>
          </cell>
          <cell r="G3270">
            <v>6306</v>
          </cell>
        </row>
        <row r="3271">
          <cell r="A3271" t="str">
            <v>23WAR09COM</v>
          </cell>
          <cell r="B3271" t="str">
            <v>WAR09COM</v>
          </cell>
          <cell r="C3271">
            <v>23</v>
          </cell>
          <cell r="D3271">
            <v>69.09</v>
          </cell>
          <cell r="E3271">
            <v>8192</v>
          </cell>
          <cell r="F3271">
            <v>6862</v>
          </cell>
          <cell r="G3271">
            <v>6318</v>
          </cell>
        </row>
        <row r="3272">
          <cell r="A3272" t="str">
            <v>24WAR09COM</v>
          </cell>
          <cell r="B3272" t="str">
            <v>WAR09COM</v>
          </cell>
          <cell r="C3272">
            <v>24</v>
          </cell>
          <cell r="D3272">
            <v>68.59</v>
          </cell>
          <cell r="E3272">
            <v>8211</v>
          </cell>
          <cell r="F3272">
            <v>6875</v>
          </cell>
          <cell r="G3272">
            <v>6330</v>
          </cell>
        </row>
        <row r="3273">
          <cell r="A3273" t="str">
            <v>25WAR09COM</v>
          </cell>
          <cell r="B3273" t="str">
            <v>WAR09COM</v>
          </cell>
          <cell r="C3273">
            <v>25</v>
          </cell>
          <cell r="D3273">
            <v>68.08</v>
          </cell>
          <cell r="E3273">
            <v>8231</v>
          </cell>
          <cell r="F3273">
            <v>6890</v>
          </cell>
          <cell r="G3273">
            <v>6343</v>
          </cell>
        </row>
        <row r="3274">
          <cell r="A3274" t="str">
            <v>26WAR09COM</v>
          </cell>
          <cell r="B3274" t="str">
            <v>WAR09COM</v>
          </cell>
          <cell r="C3274">
            <v>26</v>
          </cell>
          <cell r="D3274">
            <v>67.58</v>
          </cell>
          <cell r="E3274">
            <v>8253</v>
          </cell>
          <cell r="F3274">
            <v>6905</v>
          </cell>
          <cell r="G3274">
            <v>6357</v>
          </cell>
        </row>
        <row r="3275">
          <cell r="A3275" t="str">
            <v>27WAR09COM</v>
          </cell>
          <cell r="B3275" t="str">
            <v>WAR09COM</v>
          </cell>
          <cell r="C3275">
            <v>27</v>
          </cell>
          <cell r="D3275">
            <v>67.069999999999993</v>
          </cell>
          <cell r="E3275">
            <v>8277</v>
          </cell>
          <cell r="F3275">
            <v>6921</v>
          </cell>
          <cell r="G3275">
            <v>6370</v>
          </cell>
        </row>
        <row r="3276">
          <cell r="A3276" t="str">
            <v>28WAR09COM</v>
          </cell>
          <cell r="B3276" t="str">
            <v>WAR09COM</v>
          </cell>
          <cell r="C3276">
            <v>28</v>
          </cell>
          <cell r="D3276">
            <v>66.56</v>
          </cell>
          <cell r="E3276">
            <v>8303</v>
          </cell>
          <cell r="F3276">
            <v>6939</v>
          </cell>
          <cell r="G3276">
            <v>6384</v>
          </cell>
        </row>
        <row r="3277">
          <cell r="A3277" t="str">
            <v>29WAR09COM</v>
          </cell>
          <cell r="B3277" t="str">
            <v>WAR09COM</v>
          </cell>
          <cell r="C3277">
            <v>29</v>
          </cell>
          <cell r="D3277">
            <v>66.06</v>
          </cell>
          <cell r="E3277">
            <v>8332</v>
          </cell>
          <cell r="F3277">
            <v>6958</v>
          </cell>
          <cell r="G3277">
            <v>6398</v>
          </cell>
        </row>
        <row r="3278">
          <cell r="A3278" t="str">
            <v>30WAR09COM</v>
          </cell>
          <cell r="B3278" t="str">
            <v>WAR09COM</v>
          </cell>
          <cell r="C3278">
            <v>30</v>
          </cell>
          <cell r="D3278">
            <v>65.59</v>
          </cell>
          <cell r="E3278">
            <v>8362</v>
          </cell>
          <cell r="F3278">
            <v>6977</v>
          </cell>
          <cell r="G3278">
            <v>6411</v>
          </cell>
        </row>
        <row r="3279">
          <cell r="A3279" t="str">
            <v>31WAR09COM</v>
          </cell>
          <cell r="B3279" t="str">
            <v>WAR09COM</v>
          </cell>
          <cell r="C3279">
            <v>31</v>
          </cell>
          <cell r="D3279">
            <v>65.06</v>
          </cell>
          <cell r="E3279">
            <v>8398</v>
          </cell>
          <cell r="F3279">
            <v>7001</v>
          </cell>
          <cell r="G3279">
            <v>6426</v>
          </cell>
        </row>
        <row r="3280">
          <cell r="A3280" t="str">
            <v>32WAR09COM</v>
          </cell>
          <cell r="B3280" t="str">
            <v>WAR09COM</v>
          </cell>
          <cell r="C3280">
            <v>32</v>
          </cell>
          <cell r="D3280">
            <v>64.58</v>
          </cell>
          <cell r="E3280">
            <v>8437</v>
          </cell>
          <cell r="F3280">
            <v>7025</v>
          </cell>
          <cell r="G3280">
            <v>6441</v>
          </cell>
        </row>
        <row r="3281">
          <cell r="A3281" t="str">
            <v>33WAR09COM</v>
          </cell>
          <cell r="B3281" t="str">
            <v>WAR09COM</v>
          </cell>
          <cell r="C3281">
            <v>33</v>
          </cell>
          <cell r="D3281">
            <v>64.09</v>
          </cell>
          <cell r="E3281">
            <v>8479</v>
          </cell>
          <cell r="F3281">
            <v>7052</v>
          </cell>
          <cell r="G3281">
            <v>6455</v>
          </cell>
        </row>
        <row r="3282">
          <cell r="A3282" t="str">
            <v>34WAR09COM</v>
          </cell>
          <cell r="B3282" t="str">
            <v>WAR09COM</v>
          </cell>
          <cell r="C3282">
            <v>34</v>
          </cell>
          <cell r="D3282">
            <v>62.99</v>
          </cell>
          <cell r="E3282">
            <v>8526</v>
          </cell>
          <cell r="F3282">
            <v>7081</v>
          </cell>
          <cell r="G3282">
            <v>6482</v>
          </cell>
        </row>
        <row r="3283">
          <cell r="A3283" t="str">
            <v>35WAR09COM</v>
          </cell>
          <cell r="B3283" t="str">
            <v>WAR09COM</v>
          </cell>
          <cell r="C3283">
            <v>35</v>
          </cell>
          <cell r="D3283">
            <v>61.89</v>
          </cell>
          <cell r="E3283">
            <v>8579</v>
          </cell>
          <cell r="F3283">
            <v>7113</v>
          </cell>
          <cell r="G3283">
            <v>6512</v>
          </cell>
        </row>
        <row r="3284">
          <cell r="A3284" t="str">
            <v>36WAR09COM</v>
          </cell>
          <cell r="B3284" t="str">
            <v>WAR09COM</v>
          </cell>
          <cell r="C3284">
            <v>36</v>
          </cell>
          <cell r="D3284">
            <v>60.78</v>
          </cell>
          <cell r="E3284">
            <v>8637</v>
          </cell>
          <cell r="F3284">
            <v>7148</v>
          </cell>
          <cell r="G3284">
            <v>6545</v>
          </cell>
        </row>
        <row r="3285">
          <cell r="A3285" t="str">
            <v>37WAR09COM</v>
          </cell>
          <cell r="B3285" t="str">
            <v>WAR09COM</v>
          </cell>
          <cell r="C3285">
            <v>37</v>
          </cell>
          <cell r="D3285">
            <v>59.67</v>
          </cell>
          <cell r="E3285">
            <v>8703</v>
          </cell>
          <cell r="F3285">
            <v>7186</v>
          </cell>
          <cell r="G3285">
            <v>6583</v>
          </cell>
        </row>
        <row r="3286">
          <cell r="A3286" t="str">
            <v>38WAR09COM</v>
          </cell>
          <cell r="B3286" t="str">
            <v>WAR09COM</v>
          </cell>
          <cell r="C3286">
            <v>38</v>
          </cell>
          <cell r="D3286">
            <v>58.56</v>
          </cell>
          <cell r="E3286">
            <v>8775</v>
          </cell>
          <cell r="F3286">
            <v>7228</v>
          </cell>
          <cell r="G3286">
            <v>6625</v>
          </cell>
        </row>
        <row r="3287">
          <cell r="A3287" t="str">
            <v>39WAR09COM</v>
          </cell>
          <cell r="B3287" t="str">
            <v>WAR09COM</v>
          </cell>
          <cell r="C3287">
            <v>39</v>
          </cell>
          <cell r="D3287">
            <v>57.45</v>
          </cell>
          <cell r="E3287">
            <v>8856</v>
          </cell>
          <cell r="F3287">
            <v>7274</v>
          </cell>
          <cell r="G3287">
            <v>6670</v>
          </cell>
        </row>
        <row r="3288">
          <cell r="A3288" t="str">
            <v>40WAR09COM</v>
          </cell>
          <cell r="B3288" t="str">
            <v>WAR09COM</v>
          </cell>
          <cell r="C3288">
            <v>40</v>
          </cell>
          <cell r="D3288">
            <v>56.34</v>
          </cell>
          <cell r="E3288">
            <v>8947</v>
          </cell>
          <cell r="F3288">
            <v>7325</v>
          </cell>
          <cell r="G3288">
            <v>6720</v>
          </cell>
        </row>
        <row r="3289">
          <cell r="A3289" t="str">
            <v>41WAR09COM</v>
          </cell>
          <cell r="B3289" t="str">
            <v>WAR09COM</v>
          </cell>
          <cell r="C3289">
            <v>41</v>
          </cell>
          <cell r="D3289">
            <v>55.24</v>
          </cell>
          <cell r="E3289">
            <v>9048</v>
          </cell>
          <cell r="F3289">
            <v>7380</v>
          </cell>
          <cell r="G3289">
            <v>6775</v>
          </cell>
        </row>
        <row r="3290">
          <cell r="A3290" t="str">
            <v>42WAR09COM</v>
          </cell>
          <cell r="B3290" t="str">
            <v>WAR09COM</v>
          </cell>
          <cell r="C3290">
            <v>42</v>
          </cell>
          <cell r="D3290">
            <v>54.15</v>
          </cell>
          <cell r="E3290">
            <v>9161</v>
          </cell>
          <cell r="F3290">
            <v>7442</v>
          </cell>
          <cell r="G3290">
            <v>6834</v>
          </cell>
        </row>
        <row r="3291">
          <cell r="A3291" t="str">
            <v>43WAR09COM</v>
          </cell>
          <cell r="B3291" t="str">
            <v>WAR09COM</v>
          </cell>
          <cell r="C3291">
            <v>43</v>
          </cell>
          <cell r="D3291">
            <v>53.07</v>
          </cell>
          <cell r="E3291">
            <v>9288</v>
          </cell>
          <cell r="F3291">
            <v>7509</v>
          </cell>
          <cell r="G3291">
            <v>6898</v>
          </cell>
        </row>
        <row r="3292">
          <cell r="A3292" t="str">
            <v>44WAR09COM</v>
          </cell>
          <cell r="B3292" t="str">
            <v>WAR09COM</v>
          </cell>
          <cell r="C3292">
            <v>44</v>
          </cell>
          <cell r="D3292">
            <v>51.99</v>
          </cell>
          <cell r="E3292">
            <v>9430</v>
          </cell>
          <cell r="F3292">
            <v>7583</v>
          </cell>
          <cell r="G3292">
            <v>6968</v>
          </cell>
        </row>
        <row r="3293">
          <cell r="A3293" t="str">
            <v>45WAR09COM</v>
          </cell>
          <cell r="B3293" t="str">
            <v>WAR09COM</v>
          </cell>
          <cell r="C3293">
            <v>45</v>
          </cell>
          <cell r="D3293">
            <v>50.93</v>
          </cell>
          <cell r="E3293">
            <v>9589</v>
          </cell>
          <cell r="F3293">
            <v>7665</v>
          </cell>
          <cell r="G3293">
            <v>7042</v>
          </cell>
        </row>
        <row r="3294">
          <cell r="A3294" t="str">
            <v>1VHE05</v>
          </cell>
          <cell r="B3294" t="str">
            <v>VHE05</v>
          </cell>
          <cell r="C3294">
            <v>1</v>
          </cell>
          <cell r="D3294">
            <v>11.4</v>
          </cell>
          <cell r="E3294">
            <v>12110</v>
          </cell>
          <cell r="F3294">
            <v>10446</v>
          </cell>
          <cell r="G3294">
            <v>9744</v>
          </cell>
        </row>
        <row r="3295">
          <cell r="A3295" t="str">
            <v>2VHE05</v>
          </cell>
          <cell r="B3295" t="str">
            <v>VHE05</v>
          </cell>
          <cell r="C3295">
            <v>2</v>
          </cell>
          <cell r="D3295">
            <v>11.36</v>
          </cell>
          <cell r="E3295">
            <v>12118</v>
          </cell>
          <cell r="F3295">
            <v>10451</v>
          </cell>
          <cell r="G3295">
            <v>9746</v>
          </cell>
        </row>
        <row r="3296">
          <cell r="A3296" t="str">
            <v>3VHE05</v>
          </cell>
          <cell r="B3296" t="str">
            <v>VHE05</v>
          </cell>
          <cell r="C3296">
            <v>3</v>
          </cell>
          <cell r="D3296">
            <v>11.31</v>
          </cell>
          <cell r="E3296">
            <v>12126</v>
          </cell>
          <cell r="F3296">
            <v>10457</v>
          </cell>
          <cell r="G3296">
            <v>9749</v>
          </cell>
        </row>
        <row r="3297">
          <cell r="A3297" t="str">
            <v>4VHE05</v>
          </cell>
          <cell r="B3297" t="str">
            <v>VHE05</v>
          </cell>
          <cell r="C3297">
            <v>4</v>
          </cell>
          <cell r="D3297">
            <v>11.27</v>
          </cell>
          <cell r="E3297">
            <v>12134</v>
          </cell>
          <cell r="F3297">
            <v>10462</v>
          </cell>
          <cell r="G3297">
            <v>9751</v>
          </cell>
        </row>
        <row r="3298">
          <cell r="A3298" t="str">
            <v>5VHE05</v>
          </cell>
          <cell r="B3298" t="str">
            <v>VHE05</v>
          </cell>
          <cell r="C3298">
            <v>5</v>
          </cell>
          <cell r="D3298">
            <v>11.22</v>
          </cell>
          <cell r="E3298">
            <v>12145</v>
          </cell>
          <cell r="F3298">
            <v>10469</v>
          </cell>
          <cell r="G3298">
            <v>9755</v>
          </cell>
        </row>
        <row r="3299">
          <cell r="A3299" t="str">
            <v>6VHE05</v>
          </cell>
          <cell r="B3299" t="str">
            <v>VHE05</v>
          </cell>
          <cell r="C3299">
            <v>6</v>
          </cell>
          <cell r="D3299">
            <v>11.18</v>
          </cell>
          <cell r="E3299">
            <v>12156</v>
          </cell>
          <cell r="F3299">
            <v>10477</v>
          </cell>
          <cell r="G3299">
            <v>9759</v>
          </cell>
        </row>
        <row r="3300">
          <cell r="A3300" t="str">
            <v>7VHE05</v>
          </cell>
          <cell r="B3300" t="str">
            <v>VHE05</v>
          </cell>
          <cell r="C3300">
            <v>7</v>
          </cell>
          <cell r="D3300">
            <v>11.13</v>
          </cell>
          <cell r="E3300">
            <v>12167</v>
          </cell>
          <cell r="F3300">
            <v>10485</v>
          </cell>
          <cell r="G3300">
            <v>9763</v>
          </cell>
        </row>
        <row r="3301">
          <cell r="A3301" t="str">
            <v>8VHE05</v>
          </cell>
          <cell r="B3301" t="str">
            <v>VHE05</v>
          </cell>
          <cell r="C3301">
            <v>8</v>
          </cell>
          <cell r="D3301">
            <v>11.08</v>
          </cell>
          <cell r="E3301">
            <v>12177</v>
          </cell>
          <cell r="F3301">
            <v>10492</v>
          </cell>
          <cell r="G3301">
            <v>9767</v>
          </cell>
        </row>
        <row r="3302">
          <cell r="A3302" t="str">
            <v>9VHE05</v>
          </cell>
          <cell r="B3302" t="str">
            <v>VHE05</v>
          </cell>
          <cell r="C3302">
            <v>9</v>
          </cell>
          <cell r="D3302">
            <v>11.04</v>
          </cell>
          <cell r="E3302">
            <v>12188</v>
          </cell>
          <cell r="F3302">
            <v>10499</v>
          </cell>
          <cell r="G3302">
            <v>9770</v>
          </cell>
        </row>
        <row r="3303">
          <cell r="A3303" t="str">
            <v>10VHE05</v>
          </cell>
          <cell r="B3303" t="str">
            <v>VHE05</v>
          </cell>
          <cell r="C3303">
            <v>10</v>
          </cell>
          <cell r="D3303">
            <v>10.99</v>
          </cell>
          <cell r="E3303">
            <v>12201</v>
          </cell>
          <cell r="F3303">
            <v>10510</v>
          </cell>
          <cell r="G3303">
            <v>9776</v>
          </cell>
        </row>
        <row r="3304">
          <cell r="A3304" t="str">
            <v>11VHE05</v>
          </cell>
          <cell r="B3304" t="str">
            <v>VHE05</v>
          </cell>
          <cell r="C3304">
            <v>11</v>
          </cell>
          <cell r="D3304">
            <v>10.95</v>
          </cell>
          <cell r="E3304">
            <v>12218</v>
          </cell>
          <cell r="F3304">
            <v>10522</v>
          </cell>
          <cell r="G3304">
            <v>9783</v>
          </cell>
        </row>
        <row r="3305">
          <cell r="A3305" t="str">
            <v>12VHE05</v>
          </cell>
          <cell r="B3305" t="str">
            <v>VHE05</v>
          </cell>
          <cell r="C3305">
            <v>12</v>
          </cell>
          <cell r="D3305">
            <v>10.9</v>
          </cell>
          <cell r="E3305">
            <v>12236</v>
          </cell>
          <cell r="F3305">
            <v>10535</v>
          </cell>
          <cell r="G3305">
            <v>9791</v>
          </cell>
        </row>
        <row r="3306">
          <cell r="A3306" t="str">
            <v>13VHE05</v>
          </cell>
          <cell r="B3306" t="str">
            <v>VHE05</v>
          </cell>
          <cell r="C3306">
            <v>13</v>
          </cell>
          <cell r="D3306">
            <v>10.85</v>
          </cell>
          <cell r="E3306">
            <v>12253</v>
          </cell>
          <cell r="F3306">
            <v>10548</v>
          </cell>
          <cell r="G3306">
            <v>9799</v>
          </cell>
        </row>
        <row r="3307">
          <cell r="A3307" t="str">
            <v>14VHE05</v>
          </cell>
          <cell r="B3307" t="str">
            <v>VHE05</v>
          </cell>
          <cell r="C3307">
            <v>14</v>
          </cell>
          <cell r="D3307">
            <v>10.8</v>
          </cell>
          <cell r="E3307">
            <v>12270</v>
          </cell>
          <cell r="F3307">
            <v>10561</v>
          </cell>
          <cell r="G3307">
            <v>9807</v>
          </cell>
        </row>
        <row r="3308">
          <cell r="A3308" t="str">
            <v>15VHE05</v>
          </cell>
          <cell r="B3308" t="str">
            <v>VHE05</v>
          </cell>
          <cell r="C3308">
            <v>15</v>
          </cell>
          <cell r="D3308">
            <v>10.75</v>
          </cell>
          <cell r="E3308">
            <v>12289</v>
          </cell>
          <cell r="F3308">
            <v>10575</v>
          </cell>
          <cell r="G3308">
            <v>9815</v>
          </cell>
        </row>
        <row r="3309">
          <cell r="A3309" t="str">
            <v>16VHE05</v>
          </cell>
          <cell r="B3309" t="str">
            <v>VHE05</v>
          </cell>
          <cell r="C3309">
            <v>16</v>
          </cell>
          <cell r="D3309">
            <v>10.69</v>
          </cell>
          <cell r="E3309">
            <v>12319</v>
          </cell>
          <cell r="F3309">
            <v>10597</v>
          </cell>
          <cell r="G3309">
            <v>9831</v>
          </cell>
        </row>
        <row r="3310">
          <cell r="A3310" t="str">
            <v>17VHE05</v>
          </cell>
          <cell r="B3310" t="str">
            <v>VHE05</v>
          </cell>
          <cell r="C3310">
            <v>17</v>
          </cell>
          <cell r="D3310">
            <v>10.64</v>
          </cell>
          <cell r="E3310">
            <v>12350</v>
          </cell>
          <cell r="F3310">
            <v>10619</v>
          </cell>
          <cell r="G3310">
            <v>9846</v>
          </cell>
        </row>
        <row r="3311">
          <cell r="A3311" t="str">
            <v>18VHE05</v>
          </cell>
          <cell r="B3311" t="str">
            <v>VHE05</v>
          </cell>
          <cell r="C3311">
            <v>18</v>
          </cell>
          <cell r="D3311">
            <v>10.58</v>
          </cell>
          <cell r="E3311">
            <v>12381</v>
          </cell>
          <cell r="F3311">
            <v>10642</v>
          </cell>
          <cell r="G3311">
            <v>9861</v>
          </cell>
        </row>
        <row r="3312">
          <cell r="A3312" t="str">
            <v>19VHE05</v>
          </cell>
          <cell r="B3312" t="str">
            <v>VHE05</v>
          </cell>
          <cell r="C3312">
            <v>19</v>
          </cell>
          <cell r="D3312">
            <v>10.52</v>
          </cell>
          <cell r="E3312">
            <v>12412</v>
          </cell>
          <cell r="F3312">
            <v>10664</v>
          </cell>
          <cell r="G3312">
            <v>9877</v>
          </cell>
        </row>
        <row r="3313">
          <cell r="A3313" t="str">
            <v>20VHE05</v>
          </cell>
          <cell r="B3313" t="str">
            <v>VHE05</v>
          </cell>
          <cell r="C3313">
            <v>20</v>
          </cell>
          <cell r="D3313">
            <v>10.46</v>
          </cell>
          <cell r="E3313">
            <v>12443</v>
          </cell>
          <cell r="F3313">
            <v>10687</v>
          </cell>
          <cell r="G3313">
            <v>9892</v>
          </cell>
        </row>
        <row r="3314">
          <cell r="A3314" t="str">
            <v>21VHE05</v>
          </cell>
          <cell r="B3314" t="str">
            <v>VHE05</v>
          </cell>
          <cell r="C3314">
            <v>21</v>
          </cell>
          <cell r="D3314">
            <v>10.39</v>
          </cell>
          <cell r="E3314">
            <v>12489</v>
          </cell>
          <cell r="F3314">
            <v>10720</v>
          </cell>
          <cell r="G3314">
            <v>9915</v>
          </cell>
        </row>
        <row r="3315">
          <cell r="A3315" t="str">
            <v>22VHE05</v>
          </cell>
          <cell r="B3315" t="str">
            <v>VHE05</v>
          </cell>
          <cell r="C3315">
            <v>22</v>
          </cell>
          <cell r="D3315">
            <v>10.31</v>
          </cell>
          <cell r="E3315">
            <v>12543</v>
          </cell>
          <cell r="F3315">
            <v>10760</v>
          </cell>
          <cell r="G3315">
            <v>9943</v>
          </cell>
        </row>
        <row r="3316">
          <cell r="A3316" t="str">
            <v>23VHE05</v>
          </cell>
          <cell r="B3316" t="str">
            <v>VHE05</v>
          </cell>
          <cell r="C3316">
            <v>23</v>
          </cell>
          <cell r="D3316">
            <v>10.23</v>
          </cell>
          <cell r="E3316">
            <v>12599</v>
          </cell>
          <cell r="F3316">
            <v>10800</v>
          </cell>
          <cell r="G3316">
            <v>9971</v>
          </cell>
        </row>
        <row r="3317">
          <cell r="A3317" t="str">
            <v>24VHE05</v>
          </cell>
          <cell r="B3317" t="str">
            <v>VHE05</v>
          </cell>
          <cell r="C3317">
            <v>24</v>
          </cell>
          <cell r="D3317">
            <v>10.15</v>
          </cell>
          <cell r="E3317">
            <v>12657</v>
          </cell>
          <cell r="F3317">
            <v>10840</v>
          </cell>
          <cell r="G3317">
            <v>9999</v>
          </cell>
        </row>
        <row r="3318">
          <cell r="A3318" t="str">
            <v>25VHE05</v>
          </cell>
          <cell r="B3318" t="str">
            <v>VHE05</v>
          </cell>
          <cell r="C3318">
            <v>25</v>
          </cell>
          <cell r="D3318">
            <v>10.07</v>
          </cell>
          <cell r="E3318">
            <v>12716</v>
          </cell>
          <cell r="F3318">
            <v>10881</v>
          </cell>
          <cell r="G3318">
            <v>10028</v>
          </cell>
        </row>
        <row r="3319">
          <cell r="A3319" t="str">
            <v>26VHE05</v>
          </cell>
          <cell r="B3319" t="str">
            <v>VHE05</v>
          </cell>
          <cell r="C3319">
            <v>26</v>
          </cell>
          <cell r="D3319">
            <v>9.98</v>
          </cell>
          <cell r="E3319">
            <v>12780</v>
          </cell>
          <cell r="F3319">
            <v>10924</v>
          </cell>
          <cell r="G3319">
            <v>10060</v>
          </cell>
        </row>
        <row r="3320">
          <cell r="A3320" t="str">
            <v>27VHE05</v>
          </cell>
          <cell r="B3320" t="str">
            <v>VHE05</v>
          </cell>
          <cell r="C3320">
            <v>27</v>
          </cell>
          <cell r="D3320">
            <v>9.8800000000000008</v>
          </cell>
          <cell r="E3320">
            <v>12862</v>
          </cell>
          <cell r="F3320">
            <v>10978</v>
          </cell>
          <cell r="G3320">
            <v>10101</v>
          </cell>
        </row>
        <row r="3321">
          <cell r="A3321" t="str">
            <v>28VHE05</v>
          </cell>
          <cell r="B3321" t="str">
            <v>VHE05</v>
          </cell>
          <cell r="C3321">
            <v>28</v>
          </cell>
          <cell r="D3321">
            <v>9.7899999999999991</v>
          </cell>
          <cell r="E3321">
            <v>12941</v>
          </cell>
          <cell r="F3321">
            <v>11032</v>
          </cell>
          <cell r="G3321">
            <v>10143</v>
          </cell>
        </row>
        <row r="3322">
          <cell r="A3322" t="str">
            <v>29VHE05</v>
          </cell>
          <cell r="B3322" t="str">
            <v>VHE05</v>
          </cell>
          <cell r="C3322">
            <v>29</v>
          </cell>
          <cell r="D3322">
            <v>9.69</v>
          </cell>
          <cell r="E3322">
            <v>13022</v>
          </cell>
          <cell r="F3322">
            <v>11087</v>
          </cell>
          <cell r="G3322">
            <v>10185</v>
          </cell>
        </row>
        <row r="3323">
          <cell r="A3323" t="str">
            <v>30VHE05</v>
          </cell>
          <cell r="B3323" t="str">
            <v>VHE05</v>
          </cell>
          <cell r="C3323">
            <v>30</v>
          </cell>
          <cell r="D3323">
            <v>9.59</v>
          </cell>
          <cell r="E3323">
            <v>13103</v>
          </cell>
          <cell r="F3323">
            <v>11142</v>
          </cell>
          <cell r="G3323">
            <v>10228</v>
          </cell>
        </row>
        <row r="3324">
          <cell r="A3324" t="str">
            <v>31VHE05</v>
          </cell>
          <cell r="B3324" t="str">
            <v>VHE05</v>
          </cell>
          <cell r="C3324">
            <v>31</v>
          </cell>
          <cell r="D3324">
            <v>9.49</v>
          </cell>
          <cell r="E3324">
            <v>13186</v>
          </cell>
          <cell r="F3324">
            <v>11199</v>
          </cell>
          <cell r="G3324">
            <v>10272</v>
          </cell>
        </row>
        <row r="3325">
          <cell r="A3325" t="str">
            <v>32VHE05</v>
          </cell>
          <cell r="B3325" t="str">
            <v>VHE05</v>
          </cell>
          <cell r="C3325">
            <v>32</v>
          </cell>
          <cell r="D3325">
            <v>9.39</v>
          </cell>
          <cell r="E3325">
            <v>13279</v>
          </cell>
          <cell r="F3325">
            <v>11263</v>
          </cell>
          <cell r="G3325">
            <v>10323</v>
          </cell>
        </row>
        <row r="3326">
          <cell r="A3326" t="str">
            <v>33VHE05</v>
          </cell>
          <cell r="B3326" t="str">
            <v>VHE05</v>
          </cell>
          <cell r="C3326">
            <v>33</v>
          </cell>
          <cell r="D3326">
            <v>9.2799999999999994</v>
          </cell>
          <cell r="E3326">
            <v>13375</v>
          </cell>
          <cell r="F3326">
            <v>11330</v>
          </cell>
          <cell r="G3326">
            <v>10377</v>
          </cell>
        </row>
        <row r="3327">
          <cell r="A3327" t="str">
            <v>34VHE05</v>
          </cell>
          <cell r="B3327" t="str">
            <v>VHE05</v>
          </cell>
          <cell r="C3327">
            <v>34</v>
          </cell>
          <cell r="D3327">
            <v>9.18</v>
          </cell>
          <cell r="E3327">
            <v>13472</v>
          </cell>
          <cell r="F3327">
            <v>11399</v>
          </cell>
          <cell r="G3327">
            <v>10433</v>
          </cell>
        </row>
        <row r="3328">
          <cell r="A3328" t="str">
            <v>35VHE05</v>
          </cell>
          <cell r="B3328" t="str">
            <v>VHE05</v>
          </cell>
          <cell r="C3328">
            <v>35</v>
          </cell>
          <cell r="D3328">
            <v>9.08</v>
          </cell>
          <cell r="E3328">
            <v>13568</v>
          </cell>
          <cell r="F3328">
            <v>11470</v>
          </cell>
          <cell r="G3328">
            <v>10487</v>
          </cell>
        </row>
        <row r="3329">
          <cell r="A3329" t="str">
            <v>1VHE06</v>
          </cell>
          <cell r="B3329" t="str">
            <v>VHE06</v>
          </cell>
          <cell r="C3329">
            <v>1</v>
          </cell>
          <cell r="D3329">
            <v>11.4</v>
          </cell>
          <cell r="E3329">
            <v>12110</v>
          </cell>
          <cell r="F3329">
            <v>10446</v>
          </cell>
          <cell r="G3329">
            <v>9744</v>
          </cell>
        </row>
        <row r="3330">
          <cell r="A3330" t="str">
            <v>2VHE06</v>
          </cell>
          <cell r="B3330" t="str">
            <v>VHE06</v>
          </cell>
          <cell r="C3330">
            <v>2</v>
          </cell>
          <cell r="D3330">
            <v>11.36</v>
          </cell>
          <cell r="E3330">
            <v>12118</v>
          </cell>
          <cell r="F3330">
            <v>10451</v>
          </cell>
          <cell r="G3330">
            <v>9746</v>
          </cell>
        </row>
        <row r="3331">
          <cell r="A3331" t="str">
            <v>3VHE06</v>
          </cell>
          <cell r="B3331" t="str">
            <v>VHE06</v>
          </cell>
          <cell r="C3331">
            <v>3</v>
          </cell>
          <cell r="D3331">
            <v>11.31</v>
          </cell>
          <cell r="E3331">
            <v>12126</v>
          </cell>
          <cell r="F3331">
            <v>10457</v>
          </cell>
          <cell r="G3331">
            <v>9749</v>
          </cell>
        </row>
        <row r="3332">
          <cell r="A3332" t="str">
            <v>4VHE06</v>
          </cell>
          <cell r="B3332" t="str">
            <v>VHE06</v>
          </cell>
          <cell r="C3332">
            <v>4</v>
          </cell>
          <cell r="D3332">
            <v>11.27</v>
          </cell>
          <cell r="E3332">
            <v>12134</v>
          </cell>
          <cell r="F3332">
            <v>10462</v>
          </cell>
          <cell r="G3332">
            <v>9751</v>
          </cell>
        </row>
        <row r="3333">
          <cell r="A3333" t="str">
            <v>5VHE06</v>
          </cell>
          <cell r="B3333" t="str">
            <v>VHE06</v>
          </cell>
          <cell r="C3333">
            <v>5</v>
          </cell>
          <cell r="D3333">
            <v>11.22</v>
          </cell>
          <cell r="E3333">
            <v>12145</v>
          </cell>
          <cell r="F3333">
            <v>10469</v>
          </cell>
          <cell r="G3333">
            <v>9755</v>
          </cell>
        </row>
        <row r="3334">
          <cell r="A3334" t="str">
            <v>6VHE06</v>
          </cell>
          <cell r="B3334" t="str">
            <v>VHE06</v>
          </cell>
          <cell r="C3334">
            <v>6</v>
          </cell>
          <cell r="D3334">
            <v>11.18</v>
          </cell>
          <cell r="E3334">
            <v>12156</v>
          </cell>
          <cell r="F3334">
            <v>10477</v>
          </cell>
          <cell r="G3334">
            <v>9759</v>
          </cell>
        </row>
        <row r="3335">
          <cell r="A3335" t="str">
            <v>7VHE06</v>
          </cell>
          <cell r="B3335" t="str">
            <v>VHE06</v>
          </cell>
          <cell r="C3335">
            <v>7</v>
          </cell>
          <cell r="D3335">
            <v>11.13</v>
          </cell>
          <cell r="E3335">
            <v>12167</v>
          </cell>
          <cell r="F3335">
            <v>10485</v>
          </cell>
          <cell r="G3335">
            <v>9763</v>
          </cell>
        </row>
        <row r="3336">
          <cell r="A3336" t="str">
            <v>8VHE06</v>
          </cell>
          <cell r="B3336" t="str">
            <v>VHE06</v>
          </cell>
          <cell r="C3336">
            <v>8</v>
          </cell>
          <cell r="D3336">
            <v>11.08</v>
          </cell>
          <cell r="E3336">
            <v>12177</v>
          </cell>
          <cell r="F3336">
            <v>10492</v>
          </cell>
          <cell r="G3336">
            <v>9767</v>
          </cell>
        </row>
        <row r="3337">
          <cell r="A3337" t="str">
            <v>9VHE06</v>
          </cell>
          <cell r="B3337" t="str">
            <v>VHE06</v>
          </cell>
          <cell r="C3337">
            <v>9</v>
          </cell>
          <cell r="D3337">
            <v>11.04</v>
          </cell>
          <cell r="E3337">
            <v>12188</v>
          </cell>
          <cell r="F3337">
            <v>10499</v>
          </cell>
          <cell r="G3337">
            <v>9770</v>
          </cell>
        </row>
        <row r="3338">
          <cell r="A3338" t="str">
            <v>10VHE06</v>
          </cell>
          <cell r="B3338" t="str">
            <v>VHE06</v>
          </cell>
          <cell r="C3338">
            <v>10</v>
          </cell>
          <cell r="D3338">
            <v>10.99</v>
          </cell>
          <cell r="E3338">
            <v>12201</v>
          </cell>
          <cell r="F3338">
            <v>10510</v>
          </cell>
          <cell r="G3338">
            <v>9776</v>
          </cell>
        </row>
        <row r="3339">
          <cell r="A3339" t="str">
            <v>11VHE06</v>
          </cell>
          <cell r="B3339" t="str">
            <v>VHE06</v>
          </cell>
          <cell r="C3339">
            <v>11</v>
          </cell>
          <cell r="D3339">
            <v>10.95</v>
          </cell>
          <cell r="E3339">
            <v>12218</v>
          </cell>
          <cell r="F3339">
            <v>10522</v>
          </cell>
          <cell r="G3339">
            <v>9783</v>
          </cell>
        </row>
        <row r="3340">
          <cell r="A3340" t="str">
            <v>12VHE06</v>
          </cell>
          <cell r="B3340" t="str">
            <v>VHE06</v>
          </cell>
          <cell r="C3340">
            <v>12</v>
          </cell>
          <cell r="D3340">
            <v>10.9</v>
          </cell>
          <cell r="E3340">
            <v>12236</v>
          </cell>
          <cell r="F3340">
            <v>10535</v>
          </cell>
          <cell r="G3340">
            <v>9791</v>
          </cell>
        </row>
        <row r="3341">
          <cell r="A3341" t="str">
            <v>13VHE06</v>
          </cell>
          <cell r="B3341" t="str">
            <v>VHE06</v>
          </cell>
          <cell r="C3341">
            <v>13</v>
          </cell>
          <cell r="D3341">
            <v>10.85</v>
          </cell>
          <cell r="E3341">
            <v>12253</v>
          </cell>
          <cell r="F3341">
            <v>10548</v>
          </cell>
          <cell r="G3341">
            <v>9799</v>
          </cell>
        </row>
        <row r="3342">
          <cell r="A3342" t="str">
            <v>14VHE06</v>
          </cell>
          <cell r="B3342" t="str">
            <v>VHE06</v>
          </cell>
          <cell r="C3342">
            <v>14</v>
          </cell>
          <cell r="D3342">
            <v>10.8</v>
          </cell>
          <cell r="E3342">
            <v>12270</v>
          </cell>
          <cell r="F3342">
            <v>10561</v>
          </cell>
          <cell r="G3342">
            <v>9807</v>
          </cell>
        </row>
        <row r="3343">
          <cell r="A3343" t="str">
            <v>15VHE06</v>
          </cell>
          <cell r="B3343" t="str">
            <v>VHE06</v>
          </cell>
          <cell r="C3343">
            <v>15</v>
          </cell>
          <cell r="D3343">
            <v>10.75</v>
          </cell>
          <cell r="E3343">
            <v>12289</v>
          </cell>
          <cell r="F3343">
            <v>10575</v>
          </cell>
          <cell r="G3343">
            <v>9815</v>
          </cell>
        </row>
        <row r="3344">
          <cell r="A3344" t="str">
            <v>16VHE06</v>
          </cell>
          <cell r="B3344" t="str">
            <v>VHE06</v>
          </cell>
          <cell r="C3344">
            <v>16</v>
          </cell>
          <cell r="D3344">
            <v>10.69</v>
          </cell>
          <cell r="E3344">
            <v>12319</v>
          </cell>
          <cell r="F3344">
            <v>10597</v>
          </cell>
          <cell r="G3344">
            <v>9831</v>
          </cell>
        </row>
        <row r="3345">
          <cell r="A3345" t="str">
            <v>17VHE06</v>
          </cell>
          <cell r="B3345" t="str">
            <v>VHE06</v>
          </cell>
          <cell r="C3345">
            <v>17</v>
          </cell>
          <cell r="D3345">
            <v>10.64</v>
          </cell>
          <cell r="E3345">
            <v>12350</v>
          </cell>
          <cell r="F3345">
            <v>10619</v>
          </cell>
          <cell r="G3345">
            <v>9846</v>
          </cell>
        </row>
        <row r="3346">
          <cell r="A3346" t="str">
            <v>18VHE06</v>
          </cell>
          <cell r="B3346" t="str">
            <v>VHE06</v>
          </cell>
          <cell r="C3346">
            <v>18</v>
          </cell>
          <cell r="D3346">
            <v>10.58</v>
          </cell>
          <cell r="E3346">
            <v>12381</v>
          </cell>
          <cell r="F3346">
            <v>10642</v>
          </cell>
          <cell r="G3346">
            <v>9861</v>
          </cell>
        </row>
        <row r="3347">
          <cell r="A3347" t="str">
            <v>19VHE06</v>
          </cell>
          <cell r="B3347" t="str">
            <v>VHE06</v>
          </cell>
          <cell r="C3347">
            <v>19</v>
          </cell>
          <cell r="D3347">
            <v>10.52</v>
          </cell>
          <cell r="E3347">
            <v>12412</v>
          </cell>
          <cell r="F3347">
            <v>10664</v>
          </cell>
          <cell r="G3347">
            <v>9877</v>
          </cell>
        </row>
        <row r="3348">
          <cell r="A3348" t="str">
            <v>20VHE06</v>
          </cell>
          <cell r="B3348" t="str">
            <v>VHE06</v>
          </cell>
          <cell r="C3348">
            <v>20</v>
          </cell>
          <cell r="D3348">
            <v>10.46</v>
          </cell>
          <cell r="E3348">
            <v>12443</v>
          </cell>
          <cell r="F3348">
            <v>10687</v>
          </cell>
          <cell r="G3348">
            <v>9892</v>
          </cell>
        </row>
        <row r="3349">
          <cell r="A3349" t="str">
            <v>21VHE06</v>
          </cell>
          <cell r="B3349" t="str">
            <v>VHE06</v>
          </cell>
          <cell r="C3349">
            <v>21</v>
          </cell>
          <cell r="D3349">
            <v>10.39</v>
          </cell>
          <cell r="E3349">
            <v>12489</v>
          </cell>
          <cell r="F3349">
            <v>10720</v>
          </cell>
          <cell r="G3349">
            <v>9915</v>
          </cell>
        </row>
        <row r="3350">
          <cell r="A3350" t="str">
            <v>22VHE06</v>
          </cell>
          <cell r="B3350" t="str">
            <v>VHE06</v>
          </cell>
          <cell r="C3350">
            <v>22</v>
          </cell>
          <cell r="D3350">
            <v>10.31</v>
          </cell>
          <cell r="E3350">
            <v>12543</v>
          </cell>
          <cell r="F3350">
            <v>10760</v>
          </cell>
          <cell r="G3350">
            <v>9943</v>
          </cell>
        </row>
        <row r="3351">
          <cell r="A3351" t="str">
            <v>23VHE06</v>
          </cell>
          <cell r="B3351" t="str">
            <v>VHE06</v>
          </cell>
          <cell r="C3351">
            <v>23</v>
          </cell>
          <cell r="D3351">
            <v>10.23</v>
          </cell>
          <cell r="E3351">
            <v>12599</v>
          </cell>
          <cell r="F3351">
            <v>10800</v>
          </cell>
          <cell r="G3351">
            <v>9971</v>
          </cell>
        </row>
        <row r="3352">
          <cell r="A3352" t="str">
            <v>24VHE06</v>
          </cell>
          <cell r="B3352" t="str">
            <v>VHE06</v>
          </cell>
          <cell r="C3352">
            <v>24</v>
          </cell>
          <cell r="D3352">
            <v>10.15</v>
          </cell>
          <cell r="E3352">
            <v>12657</v>
          </cell>
          <cell r="F3352">
            <v>10840</v>
          </cell>
          <cell r="G3352">
            <v>9999</v>
          </cell>
        </row>
        <row r="3353">
          <cell r="A3353" t="str">
            <v>25VHE06</v>
          </cell>
          <cell r="B3353" t="str">
            <v>VHE06</v>
          </cell>
          <cell r="C3353">
            <v>25</v>
          </cell>
          <cell r="D3353">
            <v>10.07</v>
          </cell>
          <cell r="E3353">
            <v>12716</v>
          </cell>
          <cell r="F3353">
            <v>10881</v>
          </cell>
          <cell r="G3353">
            <v>10028</v>
          </cell>
        </row>
        <row r="3354">
          <cell r="A3354" t="str">
            <v>26VHE06</v>
          </cell>
          <cell r="B3354" t="str">
            <v>VHE06</v>
          </cell>
          <cell r="C3354">
            <v>26</v>
          </cell>
          <cell r="D3354">
            <v>9.98</v>
          </cell>
          <cell r="E3354">
            <v>12780</v>
          </cell>
          <cell r="F3354">
            <v>10924</v>
          </cell>
          <cell r="G3354">
            <v>10060</v>
          </cell>
        </row>
        <row r="3355">
          <cell r="A3355" t="str">
            <v>27VHE06</v>
          </cell>
          <cell r="B3355" t="str">
            <v>VHE06</v>
          </cell>
          <cell r="C3355">
            <v>27</v>
          </cell>
          <cell r="D3355">
            <v>9.8800000000000008</v>
          </cell>
          <cell r="E3355">
            <v>12862</v>
          </cell>
          <cell r="F3355">
            <v>10978</v>
          </cell>
          <cell r="G3355">
            <v>10101</v>
          </cell>
        </row>
        <row r="3356">
          <cell r="A3356" t="str">
            <v>28VHE06</v>
          </cell>
          <cell r="B3356" t="str">
            <v>VHE06</v>
          </cell>
          <cell r="C3356">
            <v>28</v>
          </cell>
          <cell r="D3356">
            <v>9.7899999999999991</v>
          </cell>
          <cell r="E3356">
            <v>12941</v>
          </cell>
          <cell r="F3356">
            <v>11032</v>
          </cell>
          <cell r="G3356">
            <v>10143</v>
          </cell>
        </row>
        <row r="3357">
          <cell r="A3357" t="str">
            <v>29VHE06</v>
          </cell>
          <cell r="B3357" t="str">
            <v>VHE06</v>
          </cell>
          <cell r="C3357">
            <v>29</v>
          </cell>
          <cell r="D3357">
            <v>9.69</v>
          </cell>
          <cell r="E3357">
            <v>13022</v>
          </cell>
          <cell r="F3357">
            <v>11087</v>
          </cell>
          <cell r="G3357">
            <v>10185</v>
          </cell>
        </row>
        <row r="3358">
          <cell r="A3358" t="str">
            <v>30VHE06</v>
          </cell>
          <cell r="B3358" t="str">
            <v>VHE06</v>
          </cell>
          <cell r="C3358">
            <v>30</v>
          </cell>
          <cell r="D3358">
            <v>9.59</v>
          </cell>
          <cell r="E3358">
            <v>13103</v>
          </cell>
          <cell r="F3358">
            <v>11142</v>
          </cell>
          <cell r="G3358">
            <v>10228</v>
          </cell>
        </row>
        <row r="3359">
          <cell r="A3359" t="str">
            <v>31VHE06</v>
          </cell>
          <cell r="B3359" t="str">
            <v>VHE06</v>
          </cell>
          <cell r="C3359">
            <v>31</v>
          </cell>
          <cell r="D3359">
            <v>9.49</v>
          </cell>
          <cell r="E3359">
            <v>13186</v>
          </cell>
          <cell r="F3359">
            <v>11199</v>
          </cell>
          <cell r="G3359">
            <v>10272</v>
          </cell>
        </row>
        <row r="3360">
          <cell r="A3360" t="str">
            <v>32VHE06</v>
          </cell>
          <cell r="B3360" t="str">
            <v>VHE06</v>
          </cell>
          <cell r="C3360">
            <v>32</v>
          </cell>
          <cell r="D3360">
            <v>9.39</v>
          </cell>
          <cell r="E3360">
            <v>13279</v>
          </cell>
          <cell r="F3360">
            <v>11263</v>
          </cell>
          <cell r="G3360">
            <v>10323</v>
          </cell>
        </row>
        <row r="3361">
          <cell r="A3361" t="str">
            <v>33VHE06</v>
          </cell>
          <cell r="B3361" t="str">
            <v>VHE06</v>
          </cell>
          <cell r="C3361">
            <v>33</v>
          </cell>
          <cell r="D3361">
            <v>9.2799999999999994</v>
          </cell>
          <cell r="E3361">
            <v>13375</v>
          </cell>
          <cell r="F3361">
            <v>11330</v>
          </cell>
          <cell r="G3361">
            <v>10377</v>
          </cell>
        </row>
        <row r="3362">
          <cell r="A3362" t="str">
            <v>34VHE06</v>
          </cell>
          <cell r="B3362" t="str">
            <v>VHE06</v>
          </cell>
          <cell r="C3362">
            <v>34</v>
          </cell>
          <cell r="D3362">
            <v>9.18</v>
          </cell>
          <cell r="E3362">
            <v>13472</v>
          </cell>
          <cell r="F3362">
            <v>11399</v>
          </cell>
          <cell r="G3362">
            <v>10433</v>
          </cell>
        </row>
        <row r="3363">
          <cell r="A3363" t="str">
            <v>35VHE06</v>
          </cell>
          <cell r="B3363" t="str">
            <v>VHE06</v>
          </cell>
          <cell r="C3363">
            <v>35</v>
          </cell>
          <cell r="D3363">
            <v>9.08</v>
          </cell>
          <cell r="E3363">
            <v>13568</v>
          </cell>
          <cell r="F3363">
            <v>11470</v>
          </cell>
          <cell r="G3363">
            <v>10487</v>
          </cell>
        </row>
        <row r="3364">
          <cell r="A3364" t="str">
            <v>1VHE07</v>
          </cell>
          <cell r="B3364" t="str">
            <v>VHE07</v>
          </cell>
          <cell r="C3364">
            <v>1</v>
          </cell>
          <cell r="D3364">
            <v>11.4</v>
          </cell>
          <cell r="E3364">
            <v>12110</v>
          </cell>
          <cell r="F3364">
            <v>10446</v>
          </cell>
          <cell r="G3364">
            <v>9744</v>
          </cell>
        </row>
        <row r="3365">
          <cell r="A3365" t="str">
            <v>2VHE07</v>
          </cell>
          <cell r="B3365" t="str">
            <v>VHE07</v>
          </cell>
          <cell r="C3365">
            <v>2</v>
          </cell>
          <cell r="D3365">
            <v>11.36</v>
          </cell>
          <cell r="E3365">
            <v>12118</v>
          </cell>
          <cell r="F3365">
            <v>10451</v>
          </cell>
          <cell r="G3365">
            <v>9746</v>
          </cell>
        </row>
        <row r="3366">
          <cell r="A3366" t="str">
            <v>3VHE07</v>
          </cell>
          <cell r="B3366" t="str">
            <v>VHE07</v>
          </cell>
          <cell r="C3366">
            <v>3</v>
          </cell>
          <cell r="D3366">
            <v>11.31</v>
          </cell>
          <cell r="E3366">
            <v>12126</v>
          </cell>
          <cell r="F3366">
            <v>10457</v>
          </cell>
          <cell r="G3366">
            <v>9749</v>
          </cell>
        </row>
        <row r="3367">
          <cell r="A3367" t="str">
            <v>4VHE07</v>
          </cell>
          <cell r="B3367" t="str">
            <v>VHE07</v>
          </cell>
          <cell r="C3367">
            <v>4</v>
          </cell>
          <cell r="D3367">
            <v>11.27</v>
          </cell>
          <cell r="E3367">
            <v>12134</v>
          </cell>
          <cell r="F3367">
            <v>10462</v>
          </cell>
          <cell r="G3367">
            <v>9751</v>
          </cell>
        </row>
        <row r="3368">
          <cell r="A3368" t="str">
            <v>5VHE07</v>
          </cell>
          <cell r="B3368" t="str">
            <v>VHE07</v>
          </cell>
          <cell r="C3368">
            <v>5</v>
          </cell>
          <cell r="D3368">
            <v>11.22</v>
          </cell>
          <cell r="E3368">
            <v>12145</v>
          </cell>
          <cell r="F3368">
            <v>10469</v>
          </cell>
          <cell r="G3368">
            <v>9755</v>
          </cell>
        </row>
        <row r="3369">
          <cell r="A3369" t="str">
            <v>6VHE07</v>
          </cell>
          <cell r="B3369" t="str">
            <v>VHE07</v>
          </cell>
          <cell r="C3369">
            <v>6</v>
          </cell>
          <cell r="D3369">
            <v>11.18</v>
          </cell>
          <cell r="E3369">
            <v>12156</v>
          </cell>
          <cell r="F3369">
            <v>10477</v>
          </cell>
          <cell r="G3369">
            <v>9759</v>
          </cell>
        </row>
        <row r="3370">
          <cell r="A3370" t="str">
            <v>7VHE07</v>
          </cell>
          <cell r="B3370" t="str">
            <v>VHE07</v>
          </cell>
          <cell r="C3370">
            <v>7</v>
          </cell>
          <cell r="D3370">
            <v>11.13</v>
          </cell>
          <cell r="E3370">
            <v>12167</v>
          </cell>
          <cell r="F3370">
            <v>10485</v>
          </cell>
          <cell r="G3370">
            <v>9763</v>
          </cell>
        </row>
        <row r="3371">
          <cell r="A3371" t="str">
            <v>8VHE07</v>
          </cell>
          <cell r="B3371" t="str">
            <v>VHE07</v>
          </cell>
          <cell r="C3371">
            <v>8</v>
          </cell>
          <cell r="D3371">
            <v>11.08</v>
          </cell>
          <cell r="E3371">
            <v>12177</v>
          </cell>
          <cell r="F3371">
            <v>10492</v>
          </cell>
          <cell r="G3371">
            <v>9767</v>
          </cell>
        </row>
        <row r="3372">
          <cell r="A3372" t="str">
            <v>9VHE07</v>
          </cell>
          <cell r="B3372" t="str">
            <v>VHE07</v>
          </cell>
          <cell r="C3372">
            <v>9</v>
          </cell>
          <cell r="D3372">
            <v>11.04</v>
          </cell>
          <cell r="E3372">
            <v>12188</v>
          </cell>
          <cell r="F3372">
            <v>10499</v>
          </cell>
          <cell r="G3372">
            <v>9770</v>
          </cell>
        </row>
        <row r="3373">
          <cell r="A3373" t="str">
            <v>10VHE07</v>
          </cell>
          <cell r="B3373" t="str">
            <v>VHE07</v>
          </cell>
          <cell r="C3373">
            <v>10</v>
          </cell>
          <cell r="D3373">
            <v>10.99</v>
          </cell>
          <cell r="E3373">
            <v>12201</v>
          </cell>
          <cell r="F3373">
            <v>10510</v>
          </cell>
          <cell r="G3373">
            <v>9776</v>
          </cell>
        </row>
        <row r="3374">
          <cell r="A3374" t="str">
            <v>11VHE07</v>
          </cell>
          <cell r="B3374" t="str">
            <v>VHE07</v>
          </cell>
          <cell r="C3374">
            <v>11</v>
          </cell>
          <cell r="D3374">
            <v>10.95</v>
          </cell>
          <cell r="E3374">
            <v>12218</v>
          </cell>
          <cell r="F3374">
            <v>10522</v>
          </cell>
          <cell r="G3374">
            <v>9783</v>
          </cell>
        </row>
        <row r="3375">
          <cell r="A3375" t="str">
            <v>12VHE07</v>
          </cell>
          <cell r="B3375" t="str">
            <v>VHE07</v>
          </cell>
          <cell r="C3375">
            <v>12</v>
          </cell>
          <cell r="D3375">
            <v>10.9</v>
          </cell>
          <cell r="E3375">
            <v>12236</v>
          </cell>
          <cell r="F3375">
            <v>10535</v>
          </cell>
          <cell r="G3375">
            <v>9791</v>
          </cell>
        </row>
        <row r="3376">
          <cell r="A3376" t="str">
            <v>13VHE07</v>
          </cell>
          <cell r="B3376" t="str">
            <v>VHE07</v>
          </cell>
          <cell r="C3376">
            <v>13</v>
          </cell>
          <cell r="D3376">
            <v>10.85</v>
          </cell>
          <cell r="E3376">
            <v>12253</v>
          </cell>
          <cell r="F3376">
            <v>10548</v>
          </cell>
          <cell r="G3376">
            <v>9799</v>
          </cell>
        </row>
        <row r="3377">
          <cell r="A3377" t="str">
            <v>14VHE07</v>
          </cell>
          <cell r="B3377" t="str">
            <v>VHE07</v>
          </cell>
          <cell r="C3377">
            <v>14</v>
          </cell>
          <cell r="D3377">
            <v>10.8</v>
          </cell>
          <cell r="E3377">
            <v>12270</v>
          </cell>
          <cell r="F3377">
            <v>10561</v>
          </cell>
          <cell r="G3377">
            <v>9807</v>
          </cell>
        </row>
        <row r="3378">
          <cell r="A3378" t="str">
            <v>15VHE07</v>
          </cell>
          <cell r="B3378" t="str">
            <v>VHE07</v>
          </cell>
          <cell r="C3378">
            <v>15</v>
          </cell>
          <cell r="D3378">
            <v>10.75</v>
          </cell>
          <cell r="E3378">
            <v>12289</v>
          </cell>
          <cell r="F3378">
            <v>10575</v>
          </cell>
          <cell r="G3378">
            <v>9815</v>
          </cell>
        </row>
        <row r="3379">
          <cell r="A3379" t="str">
            <v>16VHE07</v>
          </cell>
          <cell r="B3379" t="str">
            <v>VHE07</v>
          </cell>
          <cell r="C3379">
            <v>16</v>
          </cell>
          <cell r="D3379">
            <v>10.69</v>
          </cell>
          <cell r="E3379">
            <v>12319</v>
          </cell>
          <cell r="F3379">
            <v>10597</v>
          </cell>
          <cell r="G3379">
            <v>9831</v>
          </cell>
        </row>
        <row r="3380">
          <cell r="A3380" t="str">
            <v>17VHE07</v>
          </cell>
          <cell r="B3380" t="str">
            <v>VHE07</v>
          </cell>
          <cell r="C3380">
            <v>17</v>
          </cell>
          <cell r="D3380">
            <v>10.64</v>
          </cell>
          <cell r="E3380">
            <v>12350</v>
          </cell>
          <cell r="F3380">
            <v>10619</v>
          </cell>
          <cell r="G3380">
            <v>9846</v>
          </cell>
        </row>
        <row r="3381">
          <cell r="A3381" t="str">
            <v>18VHE07</v>
          </cell>
          <cell r="B3381" t="str">
            <v>VHE07</v>
          </cell>
          <cell r="C3381">
            <v>18</v>
          </cell>
          <cell r="D3381">
            <v>10.58</v>
          </cell>
          <cell r="E3381">
            <v>12381</v>
          </cell>
          <cell r="F3381">
            <v>10642</v>
          </cell>
          <cell r="G3381">
            <v>9861</v>
          </cell>
        </row>
        <row r="3382">
          <cell r="A3382" t="str">
            <v>19VHE07</v>
          </cell>
          <cell r="B3382" t="str">
            <v>VHE07</v>
          </cell>
          <cell r="C3382">
            <v>19</v>
          </cell>
          <cell r="D3382">
            <v>10.52</v>
          </cell>
          <cell r="E3382">
            <v>12412</v>
          </cell>
          <cell r="F3382">
            <v>10664</v>
          </cell>
          <cell r="G3382">
            <v>9877</v>
          </cell>
        </row>
        <row r="3383">
          <cell r="A3383" t="str">
            <v>20VHE07</v>
          </cell>
          <cell r="B3383" t="str">
            <v>VHE07</v>
          </cell>
          <cell r="C3383">
            <v>20</v>
          </cell>
          <cell r="D3383">
            <v>10.46</v>
          </cell>
          <cell r="E3383">
            <v>12443</v>
          </cell>
          <cell r="F3383">
            <v>10687</v>
          </cell>
          <cell r="G3383">
            <v>9892</v>
          </cell>
        </row>
        <row r="3384">
          <cell r="A3384" t="str">
            <v>21VHE07</v>
          </cell>
          <cell r="B3384" t="str">
            <v>VHE07</v>
          </cell>
          <cell r="C3384">
            <v>21</v>
          </cell>
          <cell r="D3384">
            <v>10.39</v>
          </cell>
          <cell r="E3384">
            <v>12489</v>
          </cell>
          <cell r="F3384">
            <v>10720</v>
          </cell>
          <cell r="G3384">
            <v>9915</v>
          </cell>
        </row>
        <row r="3385">
          <cell r="A3385" t="str">
            <v>22VHE07</v>
          </cell>
          <cell r="B3385" t="str">
            <v>VHE07</v>
          </cell>
          <cell r="C3385">
            <v>22</v>
          </cell>
          <cell r="D3385">
            <v>10.31</v>
          </cell>
          <cell r="E3385">
            <v>12543</v>
          </cell>
          <cell r="F3385">
            <v>10760</v>
          </cell>
          <cell r="G3385">
            <v>9943</v>
          </cell>
        </row>
        <row r="3386">
          <cell r="A3386" t="str">
            <v>23VHE07</v>
          </cell>
          <cell r="B3386" t="str">
            <v>VHE07</v>
          </cell>
          <cell r="C3386">
            <v>23</v>
          </cell>
          <cell r="D3386">
            <v>10.23</v>
          </cell>
          <cell r="E3386">
            <v>12599</v>
          </cell>
          <cell r="F3386">
            <v>10800</v>
          </cell>
          <cell r="G3386">
            <v>9971</v>
          </cell>
        </row>
        <row r="3387">
          <cell r="A3387" t="str">
            <v>24VHE07</v>
          </cell>
          <cell r="B3387" t="str">
            <v>VHE07</v>
          </cell>
          <cell r="C3387">
            <v>24</v>
          </cell>
          <cell r="D3387">
            <v>10.15</v>
          </cell>
          <cell r="E3387">
            <v>12657</v>
          </cell>
          <cell r="F3387">
            <v>10840</v>
          </cell>
          <cell r="G3387">
            <v>9999</v>
          </cell>
        </row>
        <row r="3388">
          <cell r="A3388" t="str">
            <v>25VHE07</v>
          </cell>
          <cell r="B3388" t="str">
            <v>VHE07</v>
          </cell>
          <cell r="C3388">
            <v>25</v>
          </cell>
          <cell r="D3388">
            <v>10.07</v>
          </cell>
          <cell r="E3388">
            <v>12716</v>
          </cell>
          <cell r="F3388">
            <v>10881</v>
          </cell>
          <cell r="G3388">
            <v>10028</v>
          </cell>
        </row>
        <row r="3389">
          <cell r="A3389" t="str">
            <v>26VHE07</v>
          </cell>
          <cell r="B3389" t="str">
            <v>VHE07</v>
          </cell>
          <cell r="C3389">
            <v>26</v>
          </cell>
          <cell r="D3389">
            <v>9.98</v>
          </cell>
          <cell r="E3389">
            <v>12780</v>
          </cell>
          <cell r="F3389">
            <v>10924</v>
          </cell>
          <cell r="G3389">
            <v>10060</v>
          </cell>
        </row>
        <row r="3390">
          <cell r="A3390" t="str">
            <v>27VHE07</v>
          </cell>
          <cell r="B3390" t="str">
            <v>VHE07</v>
          </cell>
          <cell r="C3390">
            <v>27</v>
          </cell>
          <cell r="D3390">
            <v>9.8800000000000008</v>
          </cell>
          <cell r="E3390">
            <v>12862</v>
          </cell>
          <cell r="F3390">
            <v>10978</v>
          </cell>
          <cell r="G3390">
            <v>10101</v>
          </cell>
        </row>
        <row r="3391">
          <cell r="A3391" t="str">
            <v>28VHE07</v>
          </cell>
          <cell r="B3391" t="str">
            <v>VHE07</v>
          </cell>
          <cell r="C3391">
            <v>28</v>
          </cell>
          <cell r="D3391">
            <v>9.7899999999999991</v>
          </cell>
          <cell r="E3391">
            <v>12941</v>
          </cell>
          <cell r="F3391">
            <v>11032</v>
          </cell>
          <cell r="G3391">
            <v>10143</v>
          </cell>
        </row>
        <row r="3392">
          <cell r="A3392" t="str">
            <v>29VHE07</v>
          </cell>
          <cell r="B3392" t="str">
            <v>VHE07</v>
          </cell>
          <cell r="C3392">
            <v>29</v>
          </cell>
          <cell r="D3392">
            <v>9.69</v>
          </cell>
          <cell r="E3392">
            <v>13022</v>
          </cell>
          <cell r="F3392">
            <v>11087</v>
          </cell>
          <cell r="G3392">
            <v>10185</v>
          </cell>
        </row>
        <row r="3393">
          <cell r="A3393" t="str">
            <v>30VHE07</v>
          </cell>
          <cell r="B3393" t="str">
            <v>VHE07</v>
          </cell>
          <cell r="C3393">
            <v>30</v>
          </cell>
          <cell r="D3393">
            <v>9.59</v>
          </cell>
          <cell r="E3393">
            <v>13103</v>
          </cell>
          <cell r="F3393">
            <v>11142</v>
          </cell>
          <cell r="G3393">
            <v>10228</v>
          </cell>
        </row>
        <row r="3394">
          <cell r="A3394" t="str">
            <v>31VHE07</v>
          </cell>
          <cell r="B3394" t="str">
            <v>VHE07</v>
          </cell>
          <cell r="C3394">
            <v>31</v>
          </cell>
          <cell r="D3394">
            <v>9.49</v>
          </cell>
          <cell r="E3394">
            <v>13186</v>
          </cell>
          <cell r="F3394">
            <v>11199</v>
          </cell>
          <cell r="G3394">
            <v>10272</v>
          </cell>
        </row>
        <row r="3395">
          <cell r="A3395" t="str">
            <v>32VHE07</v>
          </cell>
          <cell r="B3395" t="str">
            <v>VHE07</v>
          </cell>
          <cell r="C3395">
            <v>32</v>
          </cell>
          <cell r="D3395">
            <v>9.39</v>
          </cell>
          <cell r="E3395">
            <v>13279</v>
          </cell>
          <cell r="F3395">
            <v>11263</v>
          </cell>
          <cell r="G3395">
            <v>10323</v>
          </cell>
        </row>
        <row r="3396">
          <cell r="A3396" t="str">
            <v>33VHE07</v>
          </cell>
          <cell r="B3396" t="str">
            <v>VHE07</v>
          </cell>
          <cell r="C3396">
            <v>33</v>
          </cell>
          <cell r="D3396">
            <v>9.2799999999999994</v>
          </cell>
          <cell r="E3396">
            <v>13375</v>
          </cell>
          <cell r="F3396">
            <v>11330</v>
          </cell>
          <cell r="G3396">
            <v>10377</v>
          </cell>
        </row>
        <row r="3397">
          <cell r="A3397" t="str">
            <v>34VHE07</v>
          </cell>
          <cell r="B3397" t="str">
            <v>VHE07</v>
          </cell>
          <cell r="C3397">
            <v>34</v>
          </cell>
          <cell r="D3397">
            <v>9.18</v>
          </cell>
          <cell r="E3397">
            <v>13472</v>
          </cell>
          <cell r="F3397">
            <v>11399</v>
          </cell>
          <cell r="G3397">
            <v>10433</v>
          </cell>
        </row>
        <row r="3398">
          <cell r="A3398" t="str">
            <v>35VHE07</v>
          </cell>
          <cell r="B3398" t="str">
            <v>VHE07</v>
          </cell>
          <cell r="C3398">
            <v>35</v>
          </cell>
          <cell r="D3398">
            <v>9.08</v>
          </cell>
          <cell r="E3398">
            <v>13568</v>
          </cell>
          <cell r="F3398">
            <v>11470</v>
          </cell>
          <cell r="G3398">
            <v>10487</v>
          </cell>
        </row>
        <row r="3399">
          <cell r="A3399" t="str">
            <v>1VHE08</v>
          </cell>
          <cell r="B3399" t="str">
            <v>VHE08</v>
          </cell>
          <cell r="C3399">
            <v>1</v>
          </cell>
          <cell r="D3399">
            <v>11.4</v>
          </cell>
          <cell r="E3399">
            <v>12110</v>
          </cell>
          <cell r="F3399">
            <v>10446</v>
          </cell>
          <cell r="G3399">
            <v>9744</v>
          </cell>
        </row>
        <row r="3400">
          <cell r="A3400" t="str">
            <v>2VHE08</v>
          </cell>
          <cell r="B3400" t="str">
            <v>VHE08</v>
          </cell>
          <cell r="C3400">
            <v>2</v>
          </cell>
          <cell r="D3400">
            <v>11.36</v>
          </cell>
          <cell r="E3400">
            <v>12118</v>
          </cell>
          <cell r="F3400">
            <v>10451</v>
          </cell>
          <cell r="G3400">
            <v>9746</v>
          </cell>
        </row>
        <row r="3401">
          <cell r="A3401" t="str">
            <v>3VHE08</v>
          </cell>
          <cell r="B3401" t="str">
            <v>VHE08</v>
          </cell>
          <cell r="C3401">
            <v>3</v>
          </cell>
          <cell r="D3401">
            <v>11.31</v>
          </cell>
          <cell r="E3401">
            <v>12126</v>
          </cell>
          <cell r="F3401">
            <v>10457</v>
          </cell>
          <cell r="G3401">
            <v>9749</v>
          </cell>
        </row>
        <row r="3402">
          <cell r="A3402" t="str">
            <v>4VHE08</v>
          </cell>
          <cell r="B3402" t="str">
            <v>VHE08</v>
          </cell>
          <cell r="C3402">
            <v>4</v>
          </cell>
          <cell r="D3402">
            <v>11.27</v>
          </cell>
          <cell r="E3402">
            <v>12134</v>
          </cell>
          <cell r="F3402">
            <v>10462</v>
          </cell>
          <cell r="G3402">
            <v>9751</v>
          </cell>
        </row>
        <row r="3403">
          <cell r="A3403" t="str">
            <v>5VHE08</v>
          </cell>
          <cell r="B3403" t="str">
            <v>VHE08</v>
          </cell>
          <cell r="C3403">
            <v>5</v>
          </cell>
          <cell r="D3403">
            <v>11.22</v>
          </cell>
          <cell r="E3403">
            <v>12145</v>
          </cell>
          <cell r="F3403">
            <v>10469</v>
          </cell>
          <cell r="G3403">
            <v>9755</v>
          </cell>
        </row>
        <row r="3404">
          <cell r="A3404" t="str">
            <v>6VHE08</v>
          </cell>
          <cell r="B3404" t="str">
            <v>VHE08</v>
          </cell>
          <cell r="C3404">
            <v>6</v>
          </cell>
          <cell r="D3404">
            <v>11.18</v>
          </cell>
          <cell r="E3404">
            <v>12156</v>
          </cell>
          <cell r="F3404">
            <v>10477</v>
          </cell>
          <cell r="G3404">
            <v>9759</v>
          </cell>
        </row>
        <row r="3405">
          <cell r="A3405" t="str">
            <v>7VHE08</v>
          </cell>
          <cell r="B3405" t="str">
            <v>VHE08</v>
          </cell>
          <cell r="C3405">
            <v>7</v>
          </cell>
          <cell r="D3405">
            <v>11.13</v>
          </cell>
          <cell r="E3405">
            <v>12167</v>
          </cell>
          <cell r="F3405">
            <v>10485</v>
          </cell>
          <cell r="G3405">
            <v>9763</v>
          </cell>
        </row>
        <row r="3406">
          <cell r="A3406" t="str">
            <v>8VHE08</v>
          </cell>
          <cell r="B3406" t="str">
            <v>VHE08</v>
          </cell>
          <cell r="C3406">
            <v>8</v>
          </cell>
          <cell r="D3406">
            <v>11.08</v>
          </cell>
          <cell r="E3406">
            <v>12177</v>
          </cell>
          <cell r="F3406">
            <v>10492</v>
          </cell>
          <cell r="G3406">
            <v>9767</v>
          </cell>
        </row>
        <row r="3407">
          <cell r="A3407" t="str">
            <v>9VHE08</v>
          </cell>
          <cell r="B3407" t="str">
            <v>VHE08</v>
          </cell>
          <cell r="C3407">
            <v>9</v>
          </cell>
          <cell r="D3407">
            <v>11.04</v>
          </cell>
          <cell r="E3407">
            <v>12188</v>
          </cell>
          <cell r="F3407">
            <v>10499</v>
          </cell>
          <cell r="G3407">
            <v>9770</v>
          </cell>
        </row>
        <row r="3408">
          <cell r="A3408" t="str">
            <v>10VHE08</v>
          </cell>
          <cell r="B3408" t="str">
            <v>VHE08</v>
          </cell>
          <cell r="C3408">
            <v>10</v>
          </cell>
          <cell r="D3408">
            <v>10.99</v>
          </cell>
          <cell r="E3408">
            <v>12201</v>
          </cell>
          <cell r="F3408">
            <v>10510</v>
          </cell>
          <cell r="G3408">
            <v>9776</v>
          </cell>
        </row>
        <row r="3409">
          <cell r="A3409" t="str">
            <v>11VHE08</v>
          </cell>
          <cell r="B3409" t="str">
            <v>VHE08</v>
          </cell>
          <cell r="C3409">
            <v>11</v>
          </cell>
          <cell r="D3409">
            <v>10.95</v>
          </cell>
          <cell r="E3409">
            <v>12218</v>
          </cell>
          <cell r="F3409">
            <v>10522</v>
          </cell>
          <cell r="G3409">
            <v>9783</v>
          </cell>
        </row>
        <row r="3410">
          <cell r="A3410" t="str">
            <v>12VHE08</v>
          </cell>
          <cell r="B3410" t="str">
            <v>VHE08</v>
          </cell>
          <cell r="C3410">
            <v>12</v>
          </cell>
          <cell r="D3410">
            <v>10.9</v>
          </cell>
          <cell r="E3410">
            <v>12236</v>
          </cell>
          <cell r="F3410">
            <v>10535</v>
          </cell>
          <cell r="G3410">
            <v>9791</v>
          </cell>
        </row>
        <row r="3411">
          <cell r="A3411" t="str">
            <v>13VHE08</v>
          </cell>
          <cell r="B3411" t="str">
            <v>VHE08</v>
          </cell>
          <cell r="C3411">
            <v>13</v>
          </cell>
          <cell r="D3411">
            <v>10.85</v>
          </cell>
          <cell r="E3411">
            <v>12253</v>
          </cell>
          <cell r="F3411">
            <v>10548</v>
          </cell>
          <cell r="G3411">
            <v>9799</v>
          </cell>
        </row>
        <row r="3412">
          <cell r="A3412" t="str">
            <v>14VHE08</v>
          </cell>
          <cell r="B3412" t="str">
            <v>VHE08</v>
          </cell>
          <cell r="C3412">
            <v>14</v>
          </cell>
          <cell r="D3412">
            <v>10.8</v>
          </cell>
          <cell r="E3412">
            <v>12270</v>
          </cell>
          <cell r="F3412">
            <v>10561</v>
          </cell>
          <cell r="G3412">
            <v>9807</v>
          </cell>
        </row>
        <row r="3413">
          <cell r="A3413" t="str">
            <v>15VHE08</v>
          </cell>
          <cell r="B3413" t="str">
            <v>VHE08</v>
          </cell>
          <cell r="C3413">
            <v>15</v>
          </cell>
          <cell r="D3413">
            <v>10.75</v>
          </cell>
          <cell r="E3413">
            <v>12289</v>
          </cell>
          <cell r="F3413">
            <v>10575</v>
          </cell>
          <cell r="G3413">
            <v>9815</v>
          </cell>
        </row>
        <row r="3414">
          <cell r="A3414" t="str">
            <v>16VHE08</v>
          </cell>
          <cell r="B3414" t="str">
            <v>VHE08</v>
          </cell>
          <cell r="C3414">
            <v>16</v>
          </cell>
          <cell r="D3414">
            <v>10.69</v>
          </cell>
          <cell r="E3414">
            <v>12319</v>
          </cell>
          <cell r="F3414">
            <v>10597</v>
          </cell>
          <cell r="G3414">
            <v>9831</v>
          </cell>
        </row>
        <row r="3415">
          <cell r="A3415" t="str">
            <v>17VHE08</v>
          </cell>
          <cell r="B3415" t="str">
            <v>VHE08</v>
          </cell>
          <cell r="C3415">
            <v>17</v>
          </cell>
          <cell r="D3415">
            <v>10.64</v>
          </cell>
          <cell r="E3415">
            <v>12350</v>
          </cell>
          <cell r="F3415">
            <v>10619</v>
          </cell>
          <cell r="G3415">
            <v>9846</v>
          </cell>
        </row>
        <row r="3416">
          <cell r="A3416" t="str">
            <v>18VHE08</v>
          </cell>
          <cell r="B3416" t="str">
            <v>VHE08</v>
          </cell>
          <cell r="C3416">
            <v>18</v>
          </cell>
          <cell r="D3416">
            <v>10.58</v>
          </cell>
          <cell r="E3416">
            <v>12381</v>
          </cell>
          <cell r="F3416">
            <v>10642</v>
          </cell>
          <cell r="G3416">
            <v>9861</v>
          </cell>
        </row>
        <row r="3417">
          <cell r="A3417" t="str">
            <v>19VHE08</v>
          </cell>
          <cell r="B3417" t="str">
            <v>VHE08</v>
          </cell>
          <cell r="C3417">
            <v>19</v>
          </cell>
          <cell r="D3417">
            <v>10.52</v>
          </cell>
          <cell r="E3417">
            <v>12412</v>
          </cell>
          <cell r="F3417">
            <v>10664</v>
          </cell>
          <cell r="G3417">
            <v>9877</v>
          </cell>
        </row>
        <row r="3418">
          <cell r="A3418" t="str">
            <v>20VHE08</v>
          </cell>
          <cell r="B3418" t="str">
            <v>VHE08</v>
          </cell>
          <cell r="C3418">
            <v>20</v>
          </cell>
          <cell r="D3418">
            <v>10.46</v>
          </cell>
          <cell r="E3418">
            <v>12443</v>
          </cell>
          <cell r="F3418">
            <v>10687</v>
          </cell>
          <cell r="G3418">
            <v>9892</v>
          </cell>
        </row>
        <row r="3419">
          <cell r="A3419" t="str">
            <v>21VHE08</v>
          </cell>
          <cell r="B3419" t="str">
            <v>VHE08</v>
          </cell>
          <cell r="C3419">
            <v>21</v>
          </cell>
          <cell r="D3419">
            <v>10.39</v>
          </cell>
          <cell r="E3419">
            <v>12489</v>
          </cell>
          <cell r="F3419">
            <v>10720</v>
          </cell>
          <cell r="G3419">
            <v>9915</v>
          </cell>
        </row>
        <row r="3420">
          <cell r="A3420" t="str">
            <v>22VHE08</v>
          </cell>
          <cell r="B3420" t="str">
            <v>VHE08</v>
          </cell>
          <cell r="C3420">
            <v>22</v>
          </cell>
          <cell r="D3420">
            <v>10.31</v>
          </cell>
          <cell r="E3420">
            <v>12543</v>
          </cell>
          <cell r="F3420">
            <v>10760</v>
          </cell>
          <cell r="G3420">
            <v>9943</v>
          </cell>
        </row>
        <row r="3421">
          <cell r="A3421" t="str">
            <v>23VHE08</v>
          </cell>
          <cell r="B3421" t="str">
            <v>VHE08</v>
          </cell>
          <cell r="C3421">
            <v>23</v>
          </cell>
          <cell r="D3421">
            <v>10.23</v>
          </cell>
          <cell r="E3421">
            <v>12599</v>
          </cell>
          <cell r="F3421">
            <v>10800</v>
          </cell>
          <cell r="G3421">
            <v>9971</v>
          </cell>
        </row>
        <row r="3422">
          <cell r="A3422" t="str">
            <v>24VHE08</v>
          </cell>
          <cell r="B3422" t="str">
            <v>VHE08</v>
          </cell>
          <cell r="C3422">
            <v>24</v>
          </cell>
          <cell r="D3422">
            <v>10.15</v>
          </cell>
          <cell r="E3422">
            <v>12657</v>
          </cell>
          <cell r="F3422">
            <v>10840</v>
          </cell>
          <cell r="G3422">
            <v>9999</v>
          </cell>
        </row>
        <row r="3423">
          <cell r="A3423" t="str">
            <v>25VHE08</v>
          </cell>
          <cell r="B3423" t="str">
            <v>VHE08</v>
          </cell>
          <cell r="C3423">
            <v>25</v>
          </cell>
          <cell r="D3423">
            <v>10.07</v>
          </cell>
          <cell r="E3423">
            <v>12716</v>
          </cell>
          <cell r="F3423">
            <v>10881</v>
          </cell>
          <cell r="G3423">
            <v>10028</v>
          </cell>
        </row>
        <row r="3424">
          <cell r="A3424" t="str">
            <v>26VHE08</v>
          </cell>
          <cell r="B3424" t="str">
            <v>VHE08</v>
          </cell>
          <cell r="C3424">
            <v>26</v>
          </cell>
          <cell r="D3424">
            <v>9.98</v>
          </cell>
          <cell r="E3424">
            <v>12780</v>
          </cell>
          <cell r="F3424">
            <v>10924</v>
          </cell>
          <cell r="G3424">
            <v>10060</v>
          </cell>
        </row>
        <row r="3425">
          <cell r="A3425" t="str">
            <v>27VHE08</v>
          </cell>
          <cell r="B3425" t="str">
            <v>VHE08</v>
          </cell>
          <cell r="C3425">
            <v>27</v>
          </cell>
          <cell r="D3425">
            <v>9.8800000000000008</v>
          </cell>
          <cell r="E3425">
            <v>12862</v>
          </cell>
          <cell r="F3425">
            <v>10978</v>
          </cell>
          <cell r="G3425">
            <v>10101</v>
          </cell>
        </row>
        <row r="3426">
          <cell r="A3426" t="str">
            <v>28VHE08</v>
          </cell>
          <cell r="B3426" t="str">
            <v>VHE08</v>
          </cell>
          <cell r="C3426">
            <v>28</v>
          </cell>
          <cell r="D3426">
            <v>9.7899999999999991</v>
          </cell>
          <cell r="E3426">
            <v>12941</v>
          </cell>
          <cell r="F3426">
            <v>11032</v>
          </cell>
          <cell r="G3426">
            <v>10143</v>
          </cell>
        </row>
        <row r="3427">
          <cell r="A3427" t="str">
            <v>29VHE08</v>
          </cell>
          <cell r="B3427" t="str">
            <v>VHE08</v>
          </cell>
          <cell r="C3427">
            <v>29</v>
          </cell>
          <cell r="D3427">
            <v>9.69</v>
          </cell>
          <cell r="E3427">
            <v>13022</v>
          </cell>
          <cell r="F3427">
            <v>11087</v>
          </cell>
          <cell r="G3427">
            <v>10185</v>
          </cell>
        </row>
        <row r="3428">
          <cell r="A3428" t="str">
            <v>30VHE08</v>
          </cell>
          <cell r="B3428" t="str">
            <v>VHE08</v>
          </cell>
          <cell r="C3428">
            <v>30</v>
          </cell>
          <cell r="D3428">
            <v>9.59</v>
          </cell>
          <cell r="E3428">
            <v>13103</v>
          </cell>
          <cell r="F3428">
            <v>11142</v>
          </cell>
          <cell r="G3428">
            <v>10228</v>
          </cell>
        </row>
        <row r="3429">
          <cell r="A3429" t="str">
            <v>31VHE08</v>
          </cell>
          <cell r="B3429" t="str">
            <v>VHE08</v>
          </cell>
          <cell r="C3429">
            <v>31</v>
          </cell>
          <cell r="D3429">
            <v>9.49</v>
          </cell>
          <cell r="E3429">
            <v>13186</v>
          </cell>
          <cell r="F3429">
            <v>11199</v>
          </cell>
          <cell r="G3429">
            <v>10272</v>
          </cell>
        </row>
        <row r="3430">
          <cell r="A3430" t="str">
            <v>32VHE08</v>
          </cell>
          <cell r="B3430" t="str">
            <v>VHE08</v>
          </cell>
          <cell r="C3430">
            <v>32</v>
          </cell>
          <cell r="D3430">
            <v>9.39</v>
          </cell>
          <cell r="E3430">
            <v>13279</v>
          </cell>
          <cell r="F3430">
            <v>11263</v>
          </cell>
          <cell r="G3430">
            <v>10323</v>
          </cell>
        </row>
        <row r="3431">
          <cell r="A3431" t="str">
            <v>33VHE08</v>
          </cell>
          <cell r="B3431" t="str">
            <v>VHE08</v>
          </cell>
          <cell r="C3431">
            <v>33</v>
          </cell>
          <cell r="D3431">
            <v>9.2799999999999994</v>
          </cell>
          <cell r="E3431">
            <v>13375</v>
          </cell>
          <cell r="F3431">
            <v>11330</v>
          </cell>
          <cell r="G3431">
            <v>10377</v>
          </cell>
        </row>
        <row r="3432">
          <cell r="A3432" t="str">
            <v>34VHE08</v>
          </cell>
          <cell r="B3432" t="str">
            <v>VHE08</v>
          </cell>
          <cell r="C3432">
            <v>34</v>
          </cell>
          <cell r="D3432">
            <v>9.18</v>
          </cell>
          <cell r="E3432">
            <v>13472</v>
          </cell>
          <cell r="F3432">
            <v>11399</v>
          </cell>
          <cell r="G3432">
            <v>10433</v>
          </cell>
        </row>
        <row r="3433">
          <cell r="A3433" t="str">
            <v>35VHE08</v>
          </cell>
          <cell r="B3433" t="str">
            <v>VHE08</v>
          </cell>
          <cell r="C3433">
            <v>35</v>
          </cell>
          <cell r="D3433">
            <v>9.08</v>
          </cell>
          <cell r="E3433">
            <v>13568</v>
          </cell>
          <cell r="F3433">
            <v>11470</v>
          </cell>
          <cell r="G3433">
            <v>10487</v>
          </cell>
        </row>
        <row r="3434">
          <cell r="A3434" t="str">
            <v>10MOA02</v>
          </cell>
          <cell r="B3434" t="str">
            <v>MOA02</v>
          </cell>
          <cell r="C3434">
            <v>10</v>
          </cell>
          <cell r="D3434">
            <v>1.28</v>
          </cell>
          <cell r="E3434">
            <v>13779</v>
          </cell>
          <cell r="F3434">
            <v>11457</v>
          </cell>
          <cell r="G3434">
            <v>9439</v>
          </cell>
        </row>
        <row r="3435">
          <cell r="A3435" t="str">
            <v>11MOA02</v>
          </cell>
          <cell r="B3435" t="str">
            <v>MOA02</v>
          </cell>
          <cell r="C3435">
            <v>11</v>
          </cell>
          <cell r="D3435">
            <v>1.28</v>
          </cell>
          <cell r="E3435">
            <v>13779</v>
          </cell>
          <cell r="F3435">
            <v>11457</v>
          </cell>
          <cell r="G3435">
            <v>9439</v>
          </cell>
        </row>
        <row r="3436">
          <cell r="A3436" t="str">
            <v>12MOA02</v>
          </cell>
          <cell r="B3436" t="str">
            <v>MOA02</v>
          </cell>
          <cell r="C3436">
            <v>12</v>
          </cell>
          <cell r="D3436">
            <v>1.28</v>
          </cell>
          <cell r="E3436">
            <v>13779</v>
          </cell>
          <cell r="F3436">
            <v>11457</v>
          </cell>
          <cell r="G3436">
            <v>9439</v>
          </cell>
        </row>
        <row r="3437">
          <cell r="A3437" t="str">
            <v>13MOA02</v>
          </cell>
          <cell r="B3437" t="str">
            <v>MOA02</v>
          </cell>
          <cell r="C3437">
            <v>13</v>
          </cell>
          <cell r="D3437">
            <v>1.28</v>
          </cell>
          <cell r="E3437">
            <v>13779</v>
          </cell>
          <cell r="F3437">
            <v>11457</v>
          </cell>
          <cell r="G3437">
            <v>9439</v>
          </cell>
        </row>
        <row r="3438">
          <cell r="A3438" t="str">
            <v>14MOA02</v>
          </cell>
          <cell r="B3438" t="str">
            <v>MOA02</v>
          </cell>
          <cell r="C3438">
            <v>14</v>
          </cell>
          <cell r="D3438">
            <v>1.28</v>
          </cell>
          <cell r="E3438">
            <v>13779</v>
          </cell>
          <cell r="F3438">
            <v>11457</v>
          </cell>
          <cell r="G3438">
            <v>9439</v>
          </cell>
        </row>
        <row r="3439">
          <cell r="A3439" t="str">
            <v>15MOA02</v>
          </cell>
          <cell r="B3439" t="str">
            <v>MOA02</v>
          </cell>
          <cell r="C3439">
            <v>15</v>
          </cell>
          <cell r="D3439">
            <v>1.28</v>
          </cell>
          <cell r="E3439">
            <v>13779</v>
          </cell>
          <cell r="F3439">
            <v>11457</v>
          </cell>
          <cell r="G3439">
            <v>9439</v>
          </cell>
        </row>
        <row r="3440">
          <cell r="A3440" t="str">
            <v>16MOA02</v>
          </cell>
          <cell r="B3440" t="str">
            <v>MOA02</v>
          </cell>
          <cell r="C3440">
            <v>16</v>
          </cell>
          <cell r="D3440">
            <v>1.28</v>
          </cell>
          <cell r="E3440">
            <v>13779</v>
          </cell>
          <cell r="F3440">
            <v>11457</v>
          </cell>
          <cell r="G3440">
            <v>9439</v>
          </cell>
        </row>
        <row r="3441">
          <cell r="A3441" t="str">
            <v>17MOA02</v>
          </cell>
          <cell r="B3441" t="str">
            <v>MOA02</v>
          </cell>
          <cell r="C3441">
            <v>17</v>
          </cell>
          <cell r="D3441">
            <v>1.28</v>
          </cell>
          <cell r="E3441">
            <v>13779</v>
          </cell>
          <cell r="F3441">
            <v>11457</v>
          </cell>
          <cell r="G3441">
            <v>9439</v>
          </cell>
        </row>
        <row r="3442">
          <cell r="A3442" t="str">
            <v>18MOA02</v>
          </cell>
          <cell r="B3442" t="str">
            <v>MOA02</v>
          </cell>
          <cell r="C3442">
            <v>18</v>
          </cell>
          <cell r="D3442">
            <v>1.28</v>
          </cell>
          <cell r="E3442">
            <v>13779</v>
          </cell>
          <cell r="F3442">
            <v>11457</v>
          </cell>
          <cell r="G3442">
            <v>9439</v>
          </cell>
        </row>
        <row r="3443">
          <cell r="A3443" t="str">
            <v>19MOA02</v>
          </cell>
          <cell r="B3443" t="str">
            <v>MOA02</v>
          </cell>
          <cell r="C3443">
            <v>19</v>
          </cell>
          <cell r="D3443">
            <v>1.28</v>
          </cell>
          <cell r="E3443">
            <v>13779</v>
          </cell>
          <cell r="F3443">
            <v>11457</v>
          </cell>
          <cell r="G3443">
            <v>9439</v>
          </cell>
        </row>
        <row r="3444">
          <cell r="A3444" t="str">
            <v>20MOA02</v>
          </cell>
          <cell r="B3444" t="str">
            <v>MOA02</v>
          </cell>
          <cell r="C3444">
            <v>20</v>
          </cell>
          <cell r="D3444">
            <v>1.28</v>
          </cell>
          <cell r="E3444">
            <v>13779</v>
          </cell>
          <cell r="F3444">
            <v>11457</v>
          </cell>
          <cell r="G3444">
            <v>9439</v>
          </cell>
        </row>
        <row r="3445">
          <cell r="A3445" t="str">
            <v>21MOA02</v>
          </cell>
          <cell r="B3445" t="str">
            <v>MOA02</v>
          </cell>
          <cell r="C3445">
            <v>21</v>
          </cell>
          <cell r="D3445">
            <v>1.28</v>
          </cell>
          <cell r="E3445">
            <v>13779</v>
          </cell>
          <cell r="F3445">
            <v>11457</v>
          </cell>
          <cell r="G3445">
            <v>9439</v>
          </cell>
        </row>
        <row r="3446">
          <cell r="A3446" t="str">
            <v>22MOA02</v>
          </cell>
          <cell r="B3446" t="str">
            <v>MOA02</v>
          </cell>
          <cell r="C3446">
            <v>22</v>
          </cell>
          <cell r="D3446">
            <v>1.28</v>
          </cell>
          <cell r="E3446">
            <v>13779</v>
          </cell>
          <cell r="F3446">
            <v>11457</v>
          </cell>
          <cell r="G3446">
            <v>9439</v>
          </cell>
        </row>
        <row r="3447">
          <cell r="A3447" t="str">
            <v>23MOA02</v>
          </cell>
          <cell r="B3447" t="str">
            <v>MOA02</v>
          </cell>
          <cell r="C3447">
            <v>23</v>
          </cell>
          <cell r="D3447">
            <v>1.28</v>
          </cell>
          <cell r="E3447">
            <v>13779</v>
          </cell>
          <cell r="F3447">
            <v>11457</v>
          </cell>
          <cell r="G3447">
            <v>9439</v>
          </cell>
        </row>
        <row r="3448">
          <cell r="A3448" t="str">
            <v>24MOA02</v>
          </cell>
          <cell r="B3448" t="str">
            <v>MOA02</v>
          </cell>
          <cell r="C3448">
            <v>24</v>
          </cell>
          <cell r="D3448">
            <v>1.28</v>
          </cell>
          <cell r="E3448">
            <v>13779</v>
          </cell>
          <cell r="F3448">
            <v>11457</v>
          </cell>
          <cell r="G3448">
            <v>9439</v>
          </cell>
        </row>
        <row r="3449">
          <cell r="A3449" t="str">
            <v>25MOA02</v>
          </cell>
          <cell r="B3449" t="str">
            <v>MOA02</v>
          </cell>
          <cell r="C3449">
            <v>25</v>
          </cell>
          <cell r="D3449">
            <v>1.28</v>
          </cell>
          <cell r="E3449">
            <v>13779</v>
          </cell>
          <cell r="F3449">
            <v>11457</v>
          </cell>
          <cell r="G3449">
            <v>9439</v>
          </cell>
        </row>
        <row r="3450">
          <cell r="A3450" t="str">
            <v>26MOA02</v>
          </cell>
          <cell r="B3450" t="str">
            <v>MOA02</v>
          </cell>
          <cell r="C3450">
            <v>26</v>
          </cell>
          <cell r="D3450">
            <v>1.28</v>
          </cell>
          <cell r="E3450">
            <v>13779</v>
          </cell>
          <cell r="F3450">
            <v>11457</v>
          </cell>
          <cell r="G3450">
            <v>9439</v>
          </cell>
        </row>
        <row r="3451">
          <cell r="A3451" t="str">
            <v>27MOA02</v>
          </cell>
          <cell r="B3451" t="str">
            <v>MOA02</v>
          </cell>
          <cell r="C3451">
            <v>27</v>
          </cell>
          <cell r="D3451">
            <v>1.28</v>
          </cell>
          <cell r="E3451">
            <v>13779</v>
          </cell>
          <cell r="F3451">
            <v>11457</v>
          </cell>
          <cell r="G3451">
            <v>9439</v>
          </cell>
        </row>
        <row r="3452">
          <cell r="A3452" t="str">
            <v>28MOA02</v>
          </cell>
          <cell r="B3452" t="str">
            <v>MOA02</v>
          </cell>
          <cell r="C3452">
            <v>28</v>
          </cell>
          <cell r="D3452">
            <v>1.28</v>
          </cell>
          <cell r="E3452">
            <v>13779</v>
          </cell>
          <cell r="F3452">
            <v>11457</v>
          </cell>
          <cell r="G3452">
            <v>9439</v>
          </cell>
        </row>
        <row r="3453">
          <cell r="A3453" t="str">
            <v>29MOA02</v>
          </cell>
          <cell r="B3453" t="str">
            <v>MOA02</v>
          </cell>
          <cell r="C3453">
            <v>29</v>
          </cell>
          <cell r="D3453">
            <v>1.28</v>
          </cell>
          <cell r="E3453">
            <v>13779</v>
          </cell>
          <cell r="F3453">
            <v>11457</v>
          </cell>
          <cell r="G3453">
            <v>9439</v>
          </cell>
        </row>
        <row r="3454">
          <cell r="A3454" t="str">
            <v>30MOA02</v>
          </cell>
          <cell r="B3454" t="str">
            <v>MOA02</v>
          </cell>
          <cell r="C3454">
            <v>30</v>
          </cell>
          <cell r="D3454">
            <v>1.28</v>
          </cell>
          <cell r="E3454">
            <v>13779</v>
          </cell>
          <cell r="F3454">
            <v>11457</v>
          </cell>
          <cell r="G3454">
            <v>9439</v>
          </cell>
        </row>
        <row r="3455">
          <cell r="A3455" t="str">
            <v>31MOA02</v>
          </cell>
          <cell r="B3455" t="str">
            <v>MOA02</v>
          </cell>
          <cell r="C3455">
            <v>31</v>
          </cell>
          <cell r="D3455">
            <v>1.28</v>
          </cell>
          <cell r="E3455">
            <v>13779</v>
          </cell>
          <cell r="F3455">
            <v>11457</v>
          </cell>
          <cell r="G3455">
            <v>9439</v>
          </cell>
        </row>
        <row r="3456">
          <cell r="A3456" t="str">
            <v>32MOA02</v>
          </cell>
          <cell r="B3456" t="str">
            <v>MOA02</v>
          </cell>
          <cell r="C3456">
            <v>32</v>
          </cell>
          <cell r="D3456">
            <v>1.28</v>
          </cell>
          <cell r="E3456">
            <v>13779</v>
          </cell>
          <cell r="F3456">
            <v>11457</v>
          </cell>
          <cell r="G3456">
            <v>9439</v>
          </cell>
        </row>
        <row r="3457">
          <cell r="A3457" t="str">
            <v>33MOA02</v>
          </cell>
          <cell r="B3457" t="str">
            <v>MOA02</v>
          </cell>
          <cell r="C3457">
            <v>33</v>
          </cell>
          <cell r="D3457">
            <v>1.28</v>
          </cell>
          <cell r="E3457">
            <v>13779</v>
          </cell>
          <cell r="F3457">
            <v>11457</v>
          </cell>
          <cell r="G3457">
            <v>9439</v>
          </cell>
        </row>
        <row r="3458">
          <cell r="A3458" t="str">
            <v>34MOA02</v>
          </cell>
          <cell r="B3458" t="str">
            <v>MOA02</v>
          </cell>
          <cell r="C3458">
            <v>34</v>
          </cell>
          <cell r="D3458">
            <v>1.28</v>
          </cell>
          <cell r="E3458">
            <v>13779</v>
          </cell>
          <cell r="F3458">
            <v>11457</v>
          </cell>
          <cell r="G3458">
            <v>9439</v>
          </cell>
        </row>
        <row r="3459">
          <cell r="A3459" t="str">
            <v>35MOA02</v>
          </cell>
          <cell r="B3459" t="str">
            <v>MOA02</v>
          </cell>
          <cell r="C3459">
            <v>35</v>
          </cell>
          <cell r="D3459">
            <v>1.28</v>
          </cell>
          <cell r="E3459">
            <v>13779</v>
          </cell>
          <cell r="F3459">
            <v>11457</v>
          </cell>
          <cell r="G3459">
            <v>9439</v>
          </cell>
        </row>
        <row r="3460">
          <cell r="A3460" t="str">
            <v>36MOA02</v>
          </cell>
          <cell r="B3460" t="str">
            <v>MOA02</v>
          </cell>
          <cell r="C3460">
            <v>36</v>
          </cell>
          <cell r="D3460">
            <v>1.28</v>
          </cell>
          <cell r="E3460">
            <v>13779</v>
          </cell>
          <cell r="F3460">
            <v>11457</v>
          </cell>
          <cell r="G3460">
            <v>9439</v>
          </cell>
        </row>
        <row r="3461">
          <cell r="A3461" t="str">
            <v>37MOA02</v>
          </cell>
          <cell r="B3461" t="str">
            <v>MOA02</v>
          </cell>
          <cell r="C3461">
            <v>37</v>
          </cell>
          <cell r="D3461">
            <v>1.28</v>
          </cell>
          <cell r="E3461">
            <v>13779</v>
          </cell>
          <cell r="F3461">
            <v>11457</v>
          </cell>
          <cell r="G3461">
            <v>9439</v>
          </cell>
        </row>
        <row r="3462">
          <cell r="A3462" t="str">
            <v>38MOA02</v>
          </cell>
          <cell r="B3462" t="str">
            <v>MOA02</v>
          </cell>
          <cell r="C3462">
            <v>38</v>
          </cell>
          <cell r="D3462">
            <v>1.28</v>
          </cell>
          <cell r="E3462">
            <v>13779</v>
          </cell>
          <cell r="F3462">
            <v>11457</v>
          </cell>
          <cell r="G3462">
            <v>9439</v>
          </cell>
        </row>
        <row r="3463">
          <cell r="A3463" t="str">
            <v>39MOA02</v>
          </cell>
          <cell r="B3463" t="str">
            <v>MOA02</v>
          </cell>
          <cell r="C3463">
            <v>39</v>
          </cell>
          <cell r="D3463">
            <v>1.28</v>
          </cell>
          <cell r="E3463">
            <v>13779</v>
          </cell>
          <cell r="F3463">
            <v>11457</v>
          </cell>
          <cell r="G3463">
            <v>9439</v>
          </cell>
        </row>
        <row r="3464">
          <cell r="A3464" t="str">
            <v>40MOA02</v>
          </cell>
          <cell r="B3464" t="str">
            <v>MOA02</v>
          </cell>
          <cell r="C3464">
            <v>40</v>
          </cell>
          <cell r="D3464">
            <v>1.28</v>
          </cell>
          <cell r="E3464">
            <v>13779</v>
          </cell>
          <cell r="F3464">
            <v>11457</v>
          </cell>
          <cell r="G3464">
            <v>9439</v>
          </cell>
        </row>
        <row r="3465">
          <cell r="A3465" t="str">
            <v>10MOA05</v>
          </cell>
          <cell r="B3465" t="str">
            <v>MOA05</v>
          </cell>
          <cell r="C3465">
            <v>10</v>
          </cell>
          <cell r="D3465">
            <v>1.1000000000000001</v>
          </cell>
          <cell r="E3465">
            <v>15747</v>
          </cell>
          <cell r="F3465">
            <v>13094</v>
          </cell>
          <cell r="G3465">
            <v>10787</v>
          </cell>
        </row>
        <row r="3466">
          <cell r="A3466" t="str">
            <v>11MOA05</v>
          </cell>
          <cell r="B3466" t="str">
            <v>MOA05</v>
          </cell>
          <cell r="C3466">
            <v>11</v>
          </cell>
          <cell r="D3466">
            <v>1.1000000000000001</v>
          </cell>
          <cell r="E3466">
            <v>15747</v>
          </cell>
          <cell r="F3466">
            <v>13094</v>
          </cell>
          <cell r="G3466">
            <v>10787</v>
          </cell>
        </row>
        <row r="3467">
          <cell r="A3467" t="str">
            <v>12MOA05</v>
          </cell>
          <cell r="B3467" t="str">
            <v>MOA05</v>
          </cell>
          <cell r="C3467">
            <v>12</v>
          </cell>
          <cell r="D3467">
            <v>1.1000000000000001</v>
          </cell>
          <cell r="E3467">
            <v>15747</v>
          </cell>
          <cell r="F3467">
            <v>13094</v>
          </cell>
          <cell r="G3467">
            <v>10787</v>
          </cell>
        </row>
        <row r="3468">
          <cell r="A3468" t="str">
            <v>13MOA05</v>
          </cell>
          <cell r="B3468" t="str">
            <v>MOA05</v>
          </cell>
          <cell r="C3468">
            <v>13</v>
          </cell>
          <cell r="D3468">
            <v>1.1000000000000001</v>
          </cell>
          <cell r="E3468">
            <v>15747</v>
          </cell>
          <cell r="F3468">
            <v>13094</v>
          </cell>
          <cell r="G3468">
            <v>10787</v>
          </cell>
        </row>
        <row r="3469">
          <cell r="A3469" t="str">
            <v>14MOA05</v>
          </cell>
          <cell r="B3469" t="str">
            <v>MOA05</v>
          </cell>
          <cell r="C3469">
            <v>14</v>
          </cell>
          <cell r="D3469">
            <v>1.1000000000000001</v>
          </cell>
          <cell r="E3469">
            <v>15747</v>
          </cell>
          <cell r="F3469">
            <v>13094</v>
          </cell>
          <cell r="G3469">
            <v>10787</v>
          </cell>
        </row>
        <row r="3470">
          <cell r="A3470" t="str">
            <v>15MOA05</v>
          </cell>
          <cell r="B3470" t="str">
            <v>MOA05</v>
          </cell>
          <cell r="C3470">
            <v>15</v>
          </cell>
          <cell r="D3470">
            <v>1.1000000000000001</v>
          </cell>
          <cell r="E3470">
            <v>15747</v>
          </cell>
          <cell r="F3470">
            <v>13094</v>
          </cell>
          <cell r="G3470">
            <v>10787</v>
          </cell>
        </row>
        <row r="3471">
          <cell r="A3471" t="str">
            <v>16MOA05</v>
          </cell>
          <cell r="B3471" t="str">
            <v>MOA05</v>
          </cell>
          <cell r="C3471">
            <v>16</v>
          </cell>
          <cell r="D3471">
            <v>1.1000000000000001</v>
          </cell>
          <cell r="E3471">
            <v>15747</v>
          </cell>
          <cell r="F3471">
            <v>13094</v>
          </cell>
          <cell r="G3471">
            <v>10787</v>
          </cell>
        </row>
        <row r="3472">
          <cell r="A3472" t="str">
            <v>17MOA05</v>
          </cell>
          <cell r="B3472" t="str">
            <v>MOA05</v>
          </cell>
          <cell r="C3472">
            <v>17</v>
          </cell>
          <cell r="D3472">
            <v>1.1000000000000001</v>
          </cell>
          <cell r="E3472">
            <v>15747</v>
          </cell>
          <cell r="F3472">
            <v>13094</v>
          </cell>
          <cell r="G3472">
            <v>10787</v>
          </cell>
        </row>
        <row r="3473">
          <cell r="A3473" t="str">
            <v>18MOA05</v>
          </cell>
          <cell r="B3473" t="str">
            <v>MOA05</v>
          </cell>
          <cell r="C3473">
            <v>18</v>
          </cell>
          <cell r="D3473">
            <v>1.1000000000000001</v>
          </cell>
          <cell r="E3473">
            <v>15747</v>
          </cell>
          <cell r="F3473">
            <v>13094</v>
          </cell>
          <cell r="G3473">
            <v>10787</v>
          </cell>
        </row>
        <row r="3474">
          <cell r="A3474" t="str">
            <v>19MOA05</v>
          </cell>
          <cell r="B3474" t="str">
            <v>MOA05</v>
          </cell>
          <cell r="C3474">
            <v>19</v>
          </cell>
          <cell r="D3474">
            <v>1.1000000000000001</v>
          </cell>
          <cell r="E3474">
            <v>15747</v>
          </cell>
          <cell r="F3474">
            <v>13094</v>
          </cell>
          <cell r="G3474">
            <v>10787</v>
          </cell>
        </row>
        <row r="3475">
          <cell r="A3475" t="str">
            <v>20MOA05</v>
          </cell>
          <cell r="B3475" t="str">
            <v>MOA05</v>
          </cell>
          <cell r="C3475">
            <v>20</v>
          </cell>
          <cell r="D3475">
            <v>1.1000000000000001</v>
          </cell>
          <cell r="E3475">
            <v>15747</v>
          </cell>
          <cell r="F3475">
            <v>13094</v>
          </cell>
          <cell r="G3475">
            <v>10787</v>
          </cell>
        </row>
        <row r="3476">
          <cell r="A3476" t="str">
            <v>21MOA05</v>
          </cell>
          <cell r="B3476" t="str">
            <v>MOA05</v>
          </cell>
          <cell r="C3476">
            <v>21</v>
          </cell>
          <cell r="D3476">
            <v>1.1000000000000001</v>
          </cell>
          <cell r="E3476">
            <v>15747</v>
          </cell>
          <cell r="F3476">
            <v>13094</v>
          </cell>
          <cell r="G3476">
            <v>10787</v>
          </cell>
        </row>
        <row r="3477">
          <cell r="A3477" t="str">
            <v>22MOA05</v>
          </cell>
          <cell r="B3477" t="str">
            <v>MOA05</v>
          </cell>
          <cell r="C3477">
            <v>22</v>
          </cell>
          <cell r="D3477">
            <v>1.1000000000000001</v>
          </cell>
          <cell r="E3477">
            <v>15747</v>
          </cell>
          <cell r="F3477">
            <v>13094</v>
          </cell>
          <cell r="G3477">
            <v>10787</v>
          </cell>
        </row>
        <row r="3478">
          <cell r="A3478" t="str">
            <v>23MOA05</v>
          </cell>
          <cell r="B3478" t="str">
            <v>MOA05</v>
          </cell>
          <cell r="C3478">
            <v>23</v>
          </cell>
          <cell r="D3478">
            <v>1.1000000000000001</v>
          </cell>
          <cell r="E3478">
            <v>15747</v>
          </cell>
          <cell r="F3478">
            <v>13094</v>
          </cell>
          <cell r="G3478">
            <v>10787</v>
          </cell>
        </row>
        <row r="3479">
          <cell r="A3479" t="str">
            <v>24MOA05</v>
          </cell>
          <cell r="B3479" t="str">
            <v>MOA05</v>
          </cell>
          <cell r="C3479">
            <v>24</v>
          </cell>
          <cell r="D3479">
            <v>1.1000000000000001</v>
          </cell>
          <cell r="E3479">
            <v>15747</v>
          </cell>
          <cell r="F3479">
            <v>13094</v>
          </cell>
          <cell r="G3479">
            <v>10787</v>
          </cell>
        </row>
        <row r="3480">
          <cell r="A3480" t="str">
            <v>25MOA05</v>
          </cell>
          <cell r="B3480" t="str">
            <v>MOA05</v>
          </cell>
          <cell r="C3480">
            <v>25</v>
          </cell>
          <cell r="D3480">
            <v>1.1000000000000001</v>
          </cell>
          <cell r="E3480">
            <v>15747</v>
          </cell>
          <cell r="F3480">
            <v>13094</v>
          </cell>
          <cell r="G3480">
            <v>10787</v>
          </cell>
        </row>
        <row r="3481">
          <cell r="A3481" t="str">
            <v>26MOA05</v>
          </cell>
          <cell r="B3481" t="str">
            <v>MOA05</v>
          </cell>
          <cell r="C3481">
            <v>26</v>
          </cell>
          <cell r="D3481">
            <v>1.1000000000000001</v>
          </cell>
          <cell r="E3481">
            <v>15747</v>
          </cell>
          <cell r="F3481">
            <v>13094</v>
          </cell>
          <cell r="G3481">
            <v>10787</v>
          </cell>
        </row>
        <row r="3482">
          <cell r="A3482" t="str">
            <v>27MOA05</v>
          </cell>
          <cell r="B3482" t="str">
            <v>MOA05</v>
          </cell>
          <cell r="C3482">
            <v>27</v>
          </cell>
          <cell r="D3482">
            <v>1.1000000000000001</v>
          </cell>
          <cell r="E3482">
            <v>15747</v>
          </cell>
          <cell r="F3482">
            <v>13094</v>
          </cell>
          <cell r="G3482">
            <v>10787</v>
          </cell>
        </row>
        <row r="3483">
          <cell r="A3483" t="str">
            <v>28MOA05</v>
          </cell>
          <cell r="B3483" t="str">
            <v>MOA05</v>
          </cell>
          <cell r="C3483">
            <v>28</v>
          </cell>
          <cell r="D3483">
            <v>1.1000000000000001</v>
          </cell>
          <cell r="E3483">
            <v>15747</v>
          </cell>
          <cell r="F3483">
            <v>13094</v>
          </cell>
          <cell r="G3483">
            <v>10787</v>
          </cell>
        </row>
        <row r="3484">
          <cell r="A3484" t="str">
            <v>29MOA05</v>
          </cell>
          <cell r="B3484" t="str">
            <v>MOA05</v>
          </cell>
          <cell r="C3484">
            <v>29</v>
          </cell>
          <cell r="D3484">
            <v>1.1000000000000001</v>
          </cell>
          <cell r="E3484">
            <v>15747</v>
          </cell>
          <cell r="F3484">
            <v>13094</v>
          </cell>
          <cell r="G3484">
            <v>10787</v>
          </cell>
        </row>
        <row r="3485">
          <cell r="A3485" t="str">
            <v>30MOA05</v>
          </cell>
          <cell r="B3485" t="str">
            <v>MOA05</v>
          </cell>
          <cell r="C3485">
            <v>30</v>
          </cell>
          <cell r="D3485">
            <v>1.1000000000000001</v>
          </cell>
          <cell r="E3485">
            <v>15747</v>
          </cell>
          <cell r="F3485">
            <v>13094</v>
          </cell>
          <cell r="G3485">
            <v>10787</v>
          </cell>
        </row>
        <row r="3486">
          <cell r="A3486" t="str">
            <v>31MOA05</v>
          </cell>
          <cell r="B3486" t="str">
            <v>MOA05</v>
          </cell>
          <cell r="C3486">
            <v>31</v>
          </cell>
          <cell r="D3486">
            <v>1.1000000000000001</v>
          </cell>
          <cell r="E3486">
            <v>15747</v>
          </cell>
          <cell r="F3486">
            <v>13094</v>
          </cell>
          <cell r="G3486">
            <v>10787</v>
          </cell>
        </row>
        <row r="3487">
          <cell r="A3487" t="str">
            <v>32MOA05</v>
          </cell>
          <cell r="B3487" t="str">
            <v>MOA05</v>
          </cell>
          <cell r="C3487">
            <v>32</v>
          </cell>
          <cell r="D3487">
            <v>1.1000000000000001</v>
          </cell>
          <cell r="E3487">
            <v>15747</v>
          </cell>
          <cell r="F3487">
            <v>13094</v>
          </cell>
          <cell r="G3487">
            <v>10787</v>
          </cell>
        </row>
        <row r="3488">
          <cell r="A3488" t="str">
            <v>33MOA05</v>
          </cell>
          <cell r="B3488" t="str">
            <v>MOA05</v>
          </cell>
          <cell r="C3488">
            <v>33</v>
          </cell>
          <cell r="D3488">
            <v>1.1000000000000001</v>
          </cell>
          <cell r="E3488">
            <v>15747</v>
          </cell>
          <cell r="F3488">
            <v>13094</v>
          </cell>
          <cell r="G3488">
            <v>10787</v>
          </cell>
        </row>
        <row r="3489">
          <cell r="A3489" t="str">
            <v>34MOA05</v>
          </cell>
          <cell r="B3489" t="str">
            <v>MOA05</v>
          </cell>
          <cell r="C3489">
            <v>34</v>
          </cell>
          <cell r="D3489">
            <v>1.1000000000000001</v>
          </cell>
          <cell r="E3489">
            <v>15747</v>
          </cell>
          <cell r="F3489">
            <v>13094</v>
          </cell>
          <cell r="G3489">
            <v>10787</v>
          </cell>
        </row>
        <row r="3490">
          <cell r="A3490" t="str">
            <v>35MOA05</v>
          </cell>
          <cell r="B3490" t="str">
            <v>MOA05</v>
          </cell>
          <cell r="C3490">
            <v>35</v>
          </cell>
          <cell r="D3490">
            <v>1.1000000000000001</v>
          </cell>
          <cell r="E3490">
            <v>15747</v>
          </cell>
          <cell r="F3490">
            <v>13094</v>
          </cell>
          <cell r="G3490">
            <v>10787</v>
          </cell>
        </row>
        <row r="3491">
          <cell r="A3491" t="str">
            <v>36MOA05</v>
          </cell>
          <cell r="B3491" t="str">
            <v>MOA05</v>
          </cell>
          <cell r="C3491">
            <v>36</v>
          </cell>
          <cell r="D3491">
            <v>1.1000000000000001</v>
          </cell>
          <cell r="E3491">
            <v>15747</v>
          </cell>
          <cell r="F3491">
            <v>13094</v>
          </cell>
          <cell r="G3491">
            <v>10787</v>
          </cell>
        </row>
        <row r="3492">
          <cell r="A3492" t="str">
            <v>37MOA05</v>
          </cell>
          <cell r="B3492" t="str">
            <v>MOA05</v>
          </cell>
          <cell r="C3492">
            <v>37</v>
          </cell>
          <cell r="D3492">
            <v>1.1000000000000001</v>
          </cell>
          <cell r="E3492">
            <v>15747</v>
          </cell>
          <cell r="F3492">
            <v>13094</v>
          </cell>
          <cell r="G3492">
            <v>10787</v>
          </cell>
        </row>
        <row r="3493">
          <cell r="A3493" t="str">
            <v>38MOA05</v>
          </cell>
          <cell r="B3493" t="str">
            <v>MOA05</v>
          </cell>
          <cell r="C3493">
            <v>38</v>
          </cell>
          <cell r="D3493">
            <v>1.1000000000000001</v>
          </cell>
          <cell r="E3493">
            <v>15747</v>
          </cell>
          <cell r="F3493">
            <v>13094</v>
          </cell>
          <cell r="G3493">
            <v>10787</v>
          </cell>
        </row>
        <row r="3494">
          <cell r="A3494" t="str">
            <v>39MOA05</v>
          </cell>
          <cell r="B3494" t="str">
            <v>MOA05</v>
          </cell>
          <cell r="C3494">
            <v>39</v>
          </cell>
          <cell r="D3494">
            <v>1.1000000000000001</v>
          </cell>
          <cell r="E3494">
            <v>15747</v>
          </cell>
          <cell r="F3494">
            <v>13094</v>
          </cell>
          <cell r="G3494">
            <v>10787</v>
          </cell>
        </row>
        <row r="3495">
          <cell r="A3495" t="str">
            <v>40MOA05</v>
          </cell>
          <cell r="B3495" t="str">
            <v>MOA05</v>
          </cell>
          <cell r="C3495">
            <v>40</v>
          </cell>
          <cell r="D3495">
            <v>1.1000000000000001</v>
          </cell>
          <cell r="E3495">
            <v>15747</v>
          </cell>
          <cell r="F3495">
            <v>13094</v>
          </cell>
          <cell r="G3495">
            <v>10787</v>
          </cell>
        </row>
        <row r="3496">
          <cell r="A3496" t="str">
            <v>10MOA06</v>
          </cell>
          <cell r="B3496" t="str">
            <v>MOA06</v>
          </cell>
          <cell r="C3496">
            <v>10</v>
          </cell>
          <cell r="D3496">
            <v>1.1200000000000001</v>
          </cell>
          <cell r="E3496">
            <v>14763</v>
          </cell>
          <cell r="F3496">
            <v>12275</v>
          </cell>
          <cell r="G3496">
            <v>10113</v>
          </cell>
        </row>
        <row r="3497">
          <cell r="A3497" t="str">
            <v>11MOA06</v>
          </cell>
          <cell r="B3497" t="str">
            <v>MOA06</v>
          </cell>
          <cell r="C3497">
            <v>11</v>
          </cell>
          <cell r="D3497">
            <v>1.1200000000000001</v>
          </cell>
          <cell r="E3497">
            <v>14763</v>
          </cell>
          <cell r="F3497">
            <v>12275</v>
          </cell>
          <cell r="G3497">
            <v>10113</v>
          </cell>
        </row>
        <row r="3498">
          <cell r="A3498" t="str">
            <v>12MOA06</v>
          </cell>
          <cell r="B3498" t="str">
            <v>MOA06</v>
          </cell>
          <cell r="C3498">
            <v>12</v>
          </cell>
          <cell r="D3498">
            <v>1.1200000000000001</v>
          </cell>
          <cell r="E3498">
            <v>14763</v>
          </cell>
          <cell r="F3498">
            <v>12275</v>
          </cell>
          <cell r="G3498">
            <v>10113</v>
          </cell>
        </row>
        <row r="3499">
          <cell r="A3499" t="str">
            <v>13MOA06</v>
          </cell>
          <cell r="B3499" t="str">
            <v>MOA06</v>
          </cell>
          <cell r="C3499">
            <v>13</v>
          </cell>
          <cell r="D3499">
            <v>1.1200000000000001</v>
          </cell>
          <cell r="E3499">
            <v>14763</v>
          </cell>
          <cell r="F3499">
            <v>12275</v>
          </cell>
          <cell r="G3499">
            <v>10113</v>
          </cell>
        </row>
        <row r="3500">
          <cell r="A3500" t="str">
            <v>14MOA06</v>
          </cell>
          <cell r="B3500" t="str">
            <v>MOA06</v>
          </cell>
          <cell r="C3500">
            <v>14</v>
          </cell>
          <cell r="D3500">
            <v>1.1200000000000001</v>
          </cell>
          <cell r="E3500">
            <v>14763</v>
          </cell>
          <cell r="F3500">
            <v>12275</v>
          </cell>
          <cell r="G3500">
            <v>10113</v>
          </cell>
        </row>
        <row r="3501">
          <cell r="A3501" t="str">
            <v>15MOA06</v>
          </cell>
          <cell r="B3501" t="str">
            <v>MOA06</v>
          </cell>
          <cell r="C3501">
            <v>15</v>
          </cell>
          <cell r="D3501">
            <v>1.1200000000000001</v>
          </cell>
          <cell r="E3501">
            <v>14763</v>
          </cell>
          <cell r="F3501">
            <v>12275</v>
          </cell>
          <cell r="G3501">
            <v>10113</v>
          </cell>
        </row>
        <row r="3502">
          <cell r="A3502" t="str">
            <v>16MOA06</v>
          </cell>
          <cell r="B3502" t="str">
            <v>MOA06</v>
          </cell>
          <cell r="C3502">
            <v>16</v>
          </cell>
          <cell r="D3502">
            <v>1.1200000000000001</v>
          </cell>
          <cell r="E3502">
            <v>14763</v>
          </cell>
          <cell r="F3502">
            <v>12275</v>
          </cell>
          <cell r="G3502">
            <v>10113</v>
          </cell>
        </row>
        <row r="3503">
          <cell r="A3503" t="str">
            <v>17MOA06</v>
          </cell>
          <cell r="B3503" t="str">
            <v>MOA06</v>
          </cell>
          <cell r="C3503">
            <v>17</v>
          </cell>
          <cell r="D3503">
            <v>1.1200000000000001</v>
          </cell>
          <cell r="E3503">
            <v>14763</v>
          </cell>
          <cell r="F3503">
            <v>12275</v>
          </cell>
          <cell r="G3503">
            <v>10113</v>
          </cell>
        </row>
        <row r="3504">
          <cell r="A3504" t="str">
            <v>18MOA06</v>
          </cell>
          <cell r="B3504" t="str">
            <v>MOA06</v>
          </cell>
          <cell r="C3504">
            <v>18</v>
          </cell>
          <cell r="D3504">
            <v>1.1200000000000001</v>
          </cell>
          <cell r="E3504">
            <v>14763</v>
          </cell>
          <cell r="F3504">
            <v>12275</v>
          </cell>
          <cell r="G3504">
            <v>10113</v>
          </cell>
        </row>
        <row r="3505">
          <cell r="A3505" t="str">
            <v>19MOA06</v>
          </cell>
          <cell r="B3505" t="str">
            <v>MOA06</v>
          </cell>
          <cell r="C3505">
            <v>19</v>
          </cell>
          <cell r="D3505">
            <v>1.1200000000000001</v>
          </cell>
          <cell r="E3505">
            <v>14763</v>
          </cell>
          <cell r="F3505">
            <v>12275</v>
          </cell>
          <cell r="G3505">
            <v>10113</v>
          </cell>
        </row>
        <row r="3506">
          <cell r="A3506" t="str">
            <v>20MOA06</v>
          </cell>
          <cell r="B3506" t="str">
            <v>MOA06</v>
          </cell>
          <cell r="C3506">
            <v>20</v>
          </cell>
          <cell r="D3506">
            <v>1.1200000000000001</v>
          </cell>
          <cell r="E3506">
            <v>14763</v>
          </cell>
          <cell r="F3506">
            <v>12275</v>
          </cell>
          <cell r="G3506">
            <v>10113</v>
          </cell>
        </row>
        <row r="3507">
          <cell r="A3507" t="str">
            <v>21MOA06</v>
          </cell>
          <cell r="B3507" t="str">
            <v>MOA06</v>
          </cell>
          <cell r="C3507">
            <v>21</v>
          </cell>
          <cell r="D3507">
            <v>1.1200000000000001</v>
          </cell>
          <cell r="E3507">
            <v>14763</v>
          </cell>
          <cell r="F3507">
            <v>12275</v>
          </cell>
          <cell r="G3507">
            <v>10113</v>
          </cell>
        </row>
        <row r="3508">
          <cell r="A3508" t="str">
            <v>22MOA06</v>
          </cell>
          <cell r="B3508" t="str">
            <v>MOA06</v>
          </cell>
          <cell r="C3508">
            <v>22</v>
          </cell>
          <cell r="D3508">
            <v>1.1200000000000001</v>
          </cell>
          <cell r="E3508">
            <v>14763</v>
          </cell>
          <cell r="F3508">
            <v>12275</v>
          </cell>
          <cell r="G3508">
            <v>10113</v>
          </cell>
        </row>
        <row r="3509">
          <cell r="A3509" t="str">
            <v>23MOA06</v>
          </cell>
          <cell r="B3509" t="str">
            <v>MOA06</v>
          </cell>
          <cell r="C3509">
            <v>23</v>
          </cell>
          <cell r="D3509">
            <v>1.1200000000000001</v>
          </cell>
          <cell r="E3509">
            <v>14763</v>
          </cell>
          <cell r="F3509">
            <v>12275</v>
          </cell>
          <cell r="G3509">
            <v>10113</v>
          </cell>
        </row>
        <row r="3510">
          <cell r="A3510" t="str">
            <v>24MOA06</v>
          </cell>
          <cell r="B3510" t="str">
            <v>MOA06</v>
          </cell>
          <cell r="C3510">
            <v>24</v>
          </cell>
          <cell r="D3510">
            <v>1.1200000000000001</v>
          </cell>
          <cell r="E3510">
            <v>14763</v>
          </cell>
          <cell r="F3510">
            <v>12275</v>
          </cell>
          <cell r="G3510">
            <v>10113</v>
          </cell>
        </row>
        <row r="3511">
          <cell r="A3511" t="str">
            <v>25MOA06</v>
          </cell>
          <cell r="B3511" t="str">
            <v>MOA06</v>
          </cell>
          <cell r="C3511">
            <v>25</v>
          </cell>
          <cell r="D3511">
            <v>1.1200000000000001</v>
          </cell>
          <cell r="E3511">
            <v>14763</v>
          </cell>
          <cell r="F3511">
            <v>12275</v>
          </cell>
          <cell r="G3511">
            <v>10113</v>
          </cell>
        </row>
        <row r="3512">
          <cell r="A3512" t="str">
            <v>26MOA06</v>
          </cell>
          <cell r="B3512" t="str">
            <v>MOA06</v>
          </cell>
          <cell r="C3512">
            <v>26</v>
          </cell>
          <cell r="D3512">
            <v>1.1200000000000001</v>
          </cell>
          <cell r="E3512">
            <v>14763</v>
          </cell>
          <cell r="F3512">
            <v>12275</v>
          </cell>
          <cell r="G3512">
            <v>10113</v>
          </cell>
        </row>
        <row r="3513">
          <cell r="A3513" t="str">
            <v>27MOA06</v>
          </cell>
          <cell r="B3513" t="str">
            <v>MOA06</v>
          </cell>
          <cell r="C3513">
            <v>27</v>
          </cell>
          <cell r="D3513">
            <v>1.1200000000000001</v>
          </cell>
          <cell r="E3513">
            <v>14763</v>
          </cell>
          <cell r="F3513">
            <v>12275</v>
          </cell>
          <cell r="G3513">
            <v>10113</v>
          </cell>
        </row>
        <row r="3514">
          <cell r="A3514" t="str">
            <v>28MOA06</v>
          </cell>
          <cell r="B3514" t="str">
            <v>MOA06</v>
          </cell>
          <cell r="C3514">
            <v>28</v>
          </cell>
          <cell r="D3514">
            <v>1.1200000000000001</v>
          </cell>
          <cell r="E3514">
            <v>14763</v>
          </cell>
          <cell r="F3514">
            <v>12275</v>
          </cell>
          <cell r="G3514">
            <v>10113</v>
          </cell>
        </row>
        <row r="3515">
          <cell r="A3515" t="str">
            <v>29MOA06</v>
          </cell>
          <cell r="B3515" t="str">
            <v>MOA06</v>
          </cell>
          <cell r="C3515">
            <v>29</v>
          </cell>
          <cell r="D3515">
            <v>1.1200000000000001</v>
          </cell>
          <cell r="E3515">
            <v>14763</v>
          </cell>
          <cell r="F3515">
            <v>12275</v>
          </cell>
          <cell r="G3515">
            <v>10113</v>
          </cell>
        </row>
        <row r="3516">
          <cell r="A3516" t="str">
            <v>30MOA06</v>
          </cell>
          <cell r="B3516" t="str">
            <v>MOA06</v>
          </cell>
          <cell r="C3516">
            <v>30</v>
          </cell>
          <cell r="D3516">
            <v>1.1200000000000001</v>
          </cell>
          <cell r="E3516">
            <v>14763</v>
          </cell>
          <cell r="F3516">
            <v>12275</v>
          </cell>
          <cell r="G3516">
            <v>10113</v>
          </cell>
        </row>
        <row r="3517">
          <cell r="A3517" t="str">
            <v>31MOA06</v>
          </cell>
          <cell r="B3517" t="str">
            <v>MOA06</v>
          </cell>
          <cell r="C3517">
            <v>31</v>
          </cell>
          <cell r="D3517">
            <v>1.1200000000000001</v>
          </cell>
          <cell r="E3517">
            <v>14763</v>
          </cell>
          <cell r="F3517">
            <v>12275</v>
          </cell>
          <cell r="G3517">
            <v>10113</v>
          </cell>
        </row>
        <row r="3518">
          <cell r="A3518" t="str">
            <v>32MOA06</v>
          </cell>
          <cell r="B3518" t="str">
            <v>MOA06</v>
          </cell>
          <cell r="C3518">
            <v>32</v>
          </cell>
          <cell r="D3518">
            <v>1.1200000000000001</v>
          </cell>
          <cell r="E3518">
            <v>14763</v>
          </cell>
          <cell r="F3518">
            <v>12275</v>
          </cell>
          <cell r="G3518">
            <v>10113</v>
          </cell>
        </row>
        <row r="3519">
          <cell r="A3519" t="str">
            <v>33MOA06</v>
          </cell>
          <cell r="B3519" t="str">
            <v>MOA06</v>
          </cell>
          <cell r="C3519">
            <v>33</v>
          </cell>
          <cell r="D3519">
            <v>1.1200000000000001</v>
          </cell>
          <cell r="E3519">
            <v>14763</v>
          </cell>
          <cell r="F3519">
            <v>12275</v>
          </cell>
          <cell r="G3519">
            <v>10113</v>
          </cell>
        </row>
        <row r="3520">
          <cell r="A3520" t="str">
            <v>34MOA06</v>
          </cell>
          <cell r="B3520" t="str">
            <v>MOA06</v>
          </cell>
          <cell r="C3520">
            <v>34</v>
          </cell>
          <cell r="D3520">
            <v>1.1200000000000001</v>
          </cell>
          <cell r="E3520">
            <v>14763</v>
          </cell>
          <cell r="F3520">
            <v>12275</v>
          </cell>
          <cell r="G3520">
            <v>10113</v>
          </cell>
        </row>
        <row r="3521">
          <cell r="A3521" t="str">
            <v>35MOA06</v>
          </cell>
          <cell r="B3521" t="str">
            <v>MOA06</v>
          </cell>
          <cell r="C3521">
            <v>35</v>
          </cell>
          <cell r="D3521">
            <v>1.1200000000000001</v>
          </cell>
          <cell r="E3521">
            <v>14763</v>
          </cell>
          <cell r="F3521">
            <v>12275</v>
          </cell>
          <cell r="G3521">
            <v>10113</v>
          </cell>
        </row>
        <row r="3522">
          <cell r="A3522" t="str">
            <v>36MOA06</v>
          </cell>
          <cell r="B3522" t="str">
            <v>MOA06</v>
          </cell>
          <cell r="C3522">
            <v>36</v>
          </cell>
          <cell r="D3522">
            <v>1.1200000000000001</v>
          </cell>
          <cell r="E3522">
            <v>14763</v>
          </cell>
          <cell r="F3522">
            <v>12275</v>
          </cell>
          <cell r="G3522">
            <v>10113</v>
          </cell>
        </row>
        <row r="3523">
          <cell r="A3523" t="str">
            <v>37MOA06</v>
          </cell>
          <cell r="B3523" t="str">
            <v>MOA06</v>
          </cell>
          <cell r="C3523">
            <v>37</v>
          </cell>
          <cell r="D3523">
            <v>1.1200000000000001</v>
          </cell>
          <cell r="E3523">
            <v>14763</v>
          </cell>
          <cell r="F3523">
            <v>12275</v>
          </cell>
          <cell r="G3523">
            <v>10113</v>
          </cell>
        </row>
        <row r="3524">
          <cell r="A3524" t="str">
            <v>38MOA06</v>
          </cell>
          <cell r="B3524" t="str">
            <v>MOA06</v>
          </cell>
          <cell r="C3524">
            <v>38</v>
          </cell>
          <cell r="D3524">
            <v>1.1200000000000001</v>
          </cell>
          <cell r="E3524">
            <v>14763</v>
          </cell>
          <cell r="F3524">
            <v>12275</v>
          </cell>
          <cell r="G3524">
            <v>10113</v>
          </cell>
        </row>
        <row r="3525">
          <cell r="A3525" t="str">
            <v>39MOA06</v>
          </cell>
          <cell r="B3525" t="str">
            <v>MOA06</v>
          </cell>
          <cell r="C3525">
            <v>39</v>
          </cell>
          <cell r="D3525">
            <v>1.1200000000000001</v>
          </cell>
          <cell r="E3525">
            <v>14763</v>
          </cell>
          <cell r="F3525">
            <v>12275</v>
          </cell>
          <cell r="G3525">
            <v>10113</v>
          </cell>
        </row>
        <row r="3526">
          <cell r="A3526" t="str">
            <v>40MOA06</v>
          </cell>
          <cell r="B3526" t="str">
            <v>MOA06</v>
          </cell>
          <cell r="C3526">
            <v>40</v>
          </cell>
          <cell r="D3526">
            <v>1.1200000000000001</v>
          </cell>
          <cell r="E3526">
            <v>14763</v>
          </cell>
          <cell r="F3526">
            <v>12275</v>
          </cell>
          <cell r="G3526">
            <v>10113</v>
          </cell>
        </row>
        <row r="3527">
          <cell r="A3527" t="str">
            <v>10MOA07</v>
          </cell>
          <cell r="B3527" t="str">
            <v>MOA07</v>
          </cell>
          <cell r="C3527">
            <v>10</v>
          </cell>
          <cell r="D3527">
            <v>1.1000000000000001</v>
          </cell>
          <cell r="E3527">
            <v>12598</v>
          </cell>
          <cell r="F3527">
            <v>10475</v>
          </cell>
          <cell r="G3527">
            <v>8630</v>
          </cell>
        </row>
        <row r="3528">
          <cell r="A3528" t="str">
            <v>11MOA07</v>
          </cell>
          <cell r="B3528" t="str">
            <v>MOA07</v>
          </cell>
          <cell r="C3528">
            <v>11</v>
          </cell>
          <cell r="D3528">
            <v>1.1000000000000001</v>
          </cell>
          <cell r="E3528">
            <v>12598</v>
          </cell>
          <cell r="F3528">
            <v>10475</v>
          </cell>
          <cell r="G3528">
            <v>8630</v>
          </cell>
        </row>
        <row r="3529">
          <cell r="A3529" t="str">
            <v>12MOA07</v>
          </cell>
          <cell r="B3529" t="str">
            <v>MOA07</v>
          </cell>
          <cell r="C3529">
            <v>12</v>
          </cell>
          <cell r="D3529">
            <v>1.1000000000000001</v>
          </cell>
          <cell r="E3529">
            <v>12598</v>
          </cell>
          <cell r="F3529">
            <v>10475</v>
          </cell>
          <cell r="G3529">
            <v>8630</v>
          </cell>
        </row>
        <row r="3530">
          <cell r="A3530" t="str">
            <v>13MOA07</v>
          </cell>
          <cell r="B3530" t="str">
            <v>MOA07</v>
          </cell>
          <cell r="C3530">
            <v>13</v>
          </cell>
          <cell r="D3530">
            <v>1.1000000000000001</v>
          </cell>
          <cell r="E3530">
            <v>12598</v>
          </cell>
          <cell r="F3530">
            <v>10475</v>
          </cell>
          <cell r="G3530">
            <v>8630</v>
          </cell>
        </row>
        <row r="3531">
          <cell r="A3531" t="str">
            <v>14MOA07</v>
          </cell>
          <cell r="B3531" t="str">
            <v>MOA07</v>
          </cell>
          <cell r="C3531">
            <v>14</v>
          </cell>
          <cell r="D3531">
            <v>1.1000000000000001</v>
          </cell>
          <cell r="E3531">
            <v>12598</v>
          </cell>
          <cell r="F3531">
            <v>10475</v>
          </cell>
          <cell r="G3531">
            <v>8630</v>
          </cell>
        </row>
        <row r="3532">
          <cell r="A3532" t="str">
            <v>15MOA07</v>
          </cell>
          <cell r="B3532" t="str">
            <v>MOA07</v>
          </cell>
          <cell r="C3532">
            <v>15</v>
          </cell>
          <cell r="D3532">
            <v>1.1000000000000001</v>
          </cell>
          <cell r="E3532">
            <v>12598</v>
          </cell>
          <cell r="F3532">
            <v>10475</v>
          </cell>
          <cell r="G3532">
            <v>8630</v>
          </cell>
        </row>
        <row r="3533">
          <cell r="A3533" t="str">
            <v>16MOA07</v>
          </cell>
          <cell r="B3533" t="str">
            <v>MOA07</v>
          </cell>
          <cell r="C3533">
            <v>16</v>
          </cell>
          <cell r="D3533">
            <v>1.1000000000000001</v>
          </cell>
          <cell r="E3533">
            <v>12598</v>
          </cell>
          <cell r="F3533">
            <v>10475</v>
          </cell>
          <cell r="G3533">
            <v>8630</v>
          </cell>
        </row>
        <row r="3534">
          <cell r="A3534" t="str">
            <v>17MOA07</v>
          </cell>
          <cell r="B3534" t="str">
            <v>MOA07</v>
          </cell>
          <cell r="C3534">
            <v>17</v>
          </cell>
          <cell r="D3534">
            <v>1.1000000000000001</v>
          </cell>
          <cell r="E3534">
            <v>12598</v>
          </cell>
          <cell r="F3534">
            <v>10475</v>
          </cell>
          <cell r="G3534">
            <v>8630</v>
          </cell>
        </row>
        <row r="3535">
          <cell r="A3535" t="str">
            <v>18MOA07</v>
          </cell>
          <cell r="B3535" t="str">
            <v>MOA07</v>
          </cell>
          <cell r="C3535">
            <v>18</v>
          </cell>
          <cell r="D3535">
            <v>1.1000000000000001</v>
          </cell>
          <cell r="E3535">
            <v>12598</v>
          </cell>
          <cell r="F3535">
            <v>10475</v>
          </cell>
          <cell r="G3535">
            <v>8630</v>
          </cell>
        </row>
        <row r="3536">
          <cell r="A3536" t="str">
            <v>19MOA07</v>
          </cell>
          <cell r="B3536" t="str">
            <v>MOA07</v>
          </cell>
          <cell r="C3536">
            <v>19</v>
          </cell>
          <cell r="D3536">
            <v>1.1000000000000001</v>
          </cell>
          <cell r="E3536">
            <v>12598</v>
          </cell>
          <cell r="F3536">
            <v>10475</v>
          </cell>
          <cell r="G3536">
            <v>8630</v>
          </cell>
        </row>
        <row r="3537">
          <cell r="A3537" t="str">
            <v>20MOA07</v>
          </cell>
          <cell r="B3537" t="str">
            <v>MOA07</v>
          </cell>
          <cell r="C3537">
            <v>20</v>
          </cell>
          <cell r="D3537">
            <v>1.1000000000000001</v>
          </cell>
          <cell r="E3537">
            <v>12598</v>
          </cell>
          <cell r="F3537">
            <v>10475</v>
          </cell>
          <cell r="G3537">
            <v>8630</v>
          </cell>
        </row>
        <row r="3538">
          <cell r="A3538" t="str">
            <v>21MOA07</v>
          </cell>
          <cell r="B3538" t="str">
            <v>MOA07</v>
          </cell>
          <cell r="C3538">
            <v>21</v>
          </cell>
          <cell r="D3538">
            <v>1.1000000000000001</v>
          </cell>
          <cell r="E3538">
            <v>12598</v>
          </cell>
          <cell r="F3538">
            <v>10475</v>
          </cell>
          <cell r="G3538">
            <v>8630</v>
          </cell>
        </row>
        <row r="3539">
          <cell r="A3539" t="str">
            <v>22MOA07</v>
          </cell>
          <cell r="B3539" t="str">
            <v>MOA07</v>
          </cell>
          <cell r="C3539">
            <v>22</v>
          </cell>
          <cell r="D3539">
            <v>1.1000000000000001</v>
          </cell>
          <cell r="E3539">
            <v>12598</v>
          </cell>
          <cell r="F3539">
            <v>10475</v>
          </cell>
          <cell r="G3539">
            <v>8630</v>
          </cell>
        </row>
        <row r="3540">
          <cell r="A3540" t="str">
            <v>23MOA07</v>
          </cell>
          <cell r="B3540" t="str">
            <v>MOA07</v>
          </cell>
          <cell r="C3540">
            <v>23</v>
          </cell>
          <cell r="D3540">
            <v>1.1000000000000001</v>
          </cell>
          <cell r="E3540">
            <v>12598</v>
          </cell>
          <cell r="F3540">
            <v>10475</v>
          </cell>
          <cell r="G3540">
            <v>8630</v>
          </cell>
        </row>
        <row r="3541">
          <cell r="A3541" t="str">
            <v>24MOA07</v>
          </cell>
          <cell r="B3541" t="str">
            <v>MOA07</v>
          </cell>
          <cell r="C3541">
            <v>24</v>
          </cell>
          <cell r="D3541">
            <v>1.1000000000000001</v>
          </cell>
          <cell r="E3541">
            <v>12598</v>
          </cell>
          <cell r="F3541">
            <v>10475</v>
          </cell>
          <cell r="G3541">
            <v>8630</v>
          </cell>
        </row>
        <row r="3542">
          <cell r="A3542" t="str">
            <v>25MOA07</v>
          </cell>
          <cell r="B3542" t="str">
            <v>MOA07</v>
          </cell>
          <cell r="C3542">
            <v>25</v>
          </cell>
          <cell r="D3542">
            <v>1.1000000000000001</v>
          </cell>
          <cell r="E3542">
            <v>12598</v>
          </cell>
          <cell r="F3542">
            <v>10475</v>
          </cell>
          <cell r="G3542">
            <v>8630</v>
          </cell>
        </row>
        <row r="3543">
          <cell r="A3543" t="str">
            <v>26MOA07</v>
          </cell>
          <cell r="B3543" t="str">
            <v>MOA07</v>
          </cell>
          <cell r="C3543">
            <v>26</v>
          </cell>
          <cell r="D3543">
            <v>1.1000000000000001</v>
          </cell>
          <cell r="E3543">
            <v>12598</v>
          </cell>
          <cell r="F3543">
            <v>10475</v>
          </cell>
          <cell r="G3543">
            <v>8630</v>
          </cell>
        </row>
        <row r="3544">
          <cell r="A3544" t="str">
            <v>27MOA07</v>
          </cell>
          <cell r="B3544" t="str">
            <v>MOA07</v>
          </cell>
          <cell r="C3544">
            <v>27</v>
          </cell>
          <cell r="D3544">
            <v>1.1000000000000001</v>
          </cell>
          <cell r="E3544">
            <v>12598</v>
          </cell>
          <cell r="F3544">
            <v>10475</v>
          </cell>
          <cell r="G3544">
            <v>8630</v>
          </cell>
        </row>
        <row r="3545">
          <cell r="A3545" t="str">
            <v>28MOA07</v>
          </cell>
          <cell r="B3545" t="str">
            <v>MOA07</v>
          </cell>
          <cell r="C3545">
            <v>28</v>
          </cell>
          <cell r="D3545">
            <v>1.1000000000000001</v>
          </cell>
          <cell r="E3545">
            <v>12598</v>
          </cell>
          <cell r="F3545">
            <v>10475</v>
          </cell>
          <cell r="G3545">
            <v>8630</v>
          </cell>
        </row>
        <row r="3546">
          <cell r="A3546" t="str">
            <v>29MOA07</v>
          </cell>
          <cell r="B3546" t="str">
            <v>MOA07</v>
          </cell>
          <cell r="C3546">
            <v>29</v>
          </cell>
          <cell r="D3546">
            <v>1.1000000000000001</v>
          </cell>
          <cell r="E3546">
            <v>12598</v>
          </cell>
          <cell r="F3546">
            <v>10475</v>
          </cell>
          <cell r="G3546">
            <v>8630</v>
          </cell>
        </row>
        <row r="3547">
          <cell r="A3547" t="str">
            <v>30MOA07</v>
          </cell>
          <cell r="B3547" t="str">
            <v>MOA07</v>
          </cell>
          <cell r="C3547">
            <v>30</v>
          </cell>
          <cell r="D3547">
            <v>1.1000000000000001</v>
          </cell>
          <cell r="E3547">
            <v>12598</v>
          </cell>
          <cell r="F3547">
            <v>10475</v>
          </cell>
          <cell r="G3547">
            <v>8630</v>
          </cell>
        </row>
        <row r="3548">
          <cell r="A3548" t="str">
            <v>31MOA07</v>
          </cell>
          <cell r="B3548" t="str">
            <v>MOA07</v>
          </cell>
          <cell r="C3548">
            <v>31</v>
          </cell>
          <cell r="D3548">
            <v>1.1000000000000001</v>
          </cell>
          <cell r="E3548">
            <v>12598</v>
          </cell>
          <cell r="F3548">
            <v>10475</v>
          </cell>
          <cell r="G3548">
            <v>8630</v>
          </cell>
        </row>
        <row r="3549">
          <cell r="A3549" t="str">
            <v>32MOA07</v>
          </cell>
          <cell r="B3549" t="str">
            <v>MOA07</v>
          </cell>
          <cell r="C3549">
            <v>32</v>
          </cell>
          <cell r="D3549">
            <v>1.1000000000000001</v>
          </cell>
          <cell r="E3549">
            <v>12598</v>
          </cell>
          <cell r="F3549">
            <v>10475</v>
          </cell>
          <cell r="G3549">
            <v>8630</v>
          </cell>
        </row>
        <row r="3550">
          <cell r="A3550" t="str">
            <v>33MOA07</v>
          </cell>
          <cell r="B3550" t="str">
            <v>MOA07</v>
          </cell>
          <cell r="C3550">
            <v>33</v>
          </cell>
          <cell r="D3550">
            <v>1.1000000000000001</v>
          </cell>
          <cell r="E3550">
            <v>12598</v>
          </cell>
          <cell r="F3550">
            <v>10475</v>
          </cell>
          <cell r="G3550">
            <v>8630</v>
          </cell>
        </row>
        <row r="3551">
          <cell r="A3551" t="str">
            <v>34MOA07</v>
          </cell>
          <cell r="B3551" t="str">
            <v>MOA07</v>
          </cell>
          <cell r="C3551">
            <v>34</v>
          </cell>
          <cell r="D3551">
            <v>1.1000000000000001</v>
          </cell>
          <cell r="E3551">
            <v>12598</v>
          </cell>
          <cell r="F3551">
            <v>10475</v>
          </cell>
          <cell r="G3551">
            <v>8630</v>
          </cell>
        </row>
        <row r="3552">
          <cell r="A3552" t="str">
            <v>35MOA07</v>
          </cell>
          <cell r="B3552" t="str">
            <v>MOA07</v>
          </cell>
          <cell r="C3552">
            <v>35</v>
          </cell>
          <cell r="D3552">
            <v>1.1000000000000001</v>
          </cell>
          <cell r="E3552">
            <v>12598</v>
          </cell>
          <cell r="F3552">
            <v>10475</v>
          </cell>
          <cell r="G3552">
            <v>8630</v>
          </cell>
        </row>
        <row r="3553">
          <cell r="A3553" t="str">
            <v>36MOA07</v>
          </cell>
          <cell r="B3553" t="str">
            <v>MOA07</v>
          </cell>
          <cell r="C3553">
            <v>36</v>
          </cell>
          <cell r="D3553">
            <v>1.1000000000000001</v>
          </cell>
          <cell r="E3553">
            <v>12598</v>
          </cell>
          <cell r="F3553">
            <v>10475</v>
          </cell>
          <cell r="G3553">
            <v>8630</v>
          </cell>
        </row>
        <row r="3554">
          <cell r="A3554" t="str">
            <v>37MOA07</v>
          </cell>
          <cell r="B3554" t="str">
            <v>MOA07</v>
          </cell>
          <cell r="C3554">
            <v>37</v>
          </cell>
          <cell r="D3554">
            <v>1.1000000000000001</v>
          </cell>
          <cell r="E3554">
            <v>12598</v>
          </cell>
          <cell r="F3554">
            <v>10475</v>
          </cell>
          <cell r="G3554">
            <v>8630</v>
          </cell>
        </row>
        <row r="3555">
          <cell r="A3555" t="str">
            <v>38MOA07</v>
          </cell>
          <cell r="B3555" t="str">
            <v>MOA07</v>
          </cell>
          <cell r="C3555">
            <v>38</v>
          </cell>
          <cell r="D3555">
            <v>1.1000000000000001</v>
          </cell>
          <cell r="E3555">
            <v>12598</v>
          </cell>
          <cell r="F3555">
            <v>10475</v>
          </cell>
          <cell r="G3555">
            <v>8630</v>
          </cell>
        </row>
        <row r="3556">
          <cell r="A3556" t="str">
            <v>39MOA07</v>
          </cell>
          <cell r="B3556" t="str">
            <v>MOA07</v>
          </cell>
          <cell r="C3556">
            <v>39</v>
          </cell>
          <cell r="D3556">
            <v>1.1000000000000001</v>
          </cell>
          <cell r="E3556">
            <v>12598</v>
          </cell>
          <cell r="F3556">
            <v>10475</v>
          </cell>
          <cell r="G3556">
            <v>8630</v>
          </cell>
        </row>
        <row r="3557">
          <cell r="A3557" t="str">
            <v>40MOA07</v>
          </cell>
          <cell r="B3557" t="str">
            <v>MOA07</v>
          </cell>
          <cell r="C3557">
            <v>40</v>
          </cell>
          <cell r="D3557">
            <v>1.1000000000000001</v>
          </cell>
          <cell r="E3557">
            <v>12598</v>
          </cell>
          <cell r="F3557">
            <v>10475</v>
          </cell>
          <cell r="G3557">
            <v>8630</v>
          </cell>
        </row>
        <row r="3558">
          <cell r="A3558" t="str">
            <v>10MOA08</v>
          </cell>
          <cell r="B3558" t="str">
            <v>MOA08</v>
          </cell>
          <cell r="C3558">
            <v>10</v>
          </cell>
          <cell r="D3558">
            <v>1.1000000000000001</v>
          </cell>
          <cell r="E3558">
            <v>12598</v>
          </cell>
          <cell r="F3558">
            <v>10475</v>
          </cell>
          <cell r="G3558">
            <v>8630</v>
          </cell>
        </row>
        <row r="3559">
          <cell r="A3559" t="str">
            <v>11MOA08</v>
          </cell>
          <cell r="B3559" t="str">
            <v>MOA08</v>
          </cell>
          <cell r="C3559">
            <v>11</v>
          </cell>
          <cell r="D3559">
            <v>1.1000000000000001</v>
          </cell>
          <cell r="E3559">
            <v>12598</v>
          </cell>
          <cell r="F3559">
            <v>10475</v>
          </cell>
          <cell r="G3559">
            <v>8630</v>
          </cell>
        </row>
        <row r="3560">
          <cell r="A3560" t="str">
            <v>12MOA08</v>
          </cell>
          <cell r="B3560" t="str">
            <v>MOA08</v>
          </cell>
          <cell r="C3560">
            <v>12</v>
          </cell>
          <cell r="D3560">
            <v>1.1000000000000001</v>
          </cell>
          <cell r="E3560">
            <v>12598</v>
          </cell>
          <cell r="F3560">
            <v>10475</v>
          </cell>
          <cell r="G3560">
            <v>8630</v>
          </cell>
        </row>
        <row r="3561">
          <cell r="A3561" t="str">
            <v>13MOA08</v>
          </cell>
          <cell r="B3561" t="str">
            <v>MOA08</v>
          </cell>
          <cell r="C3561">
            <v>13</v>
          </cell>
          <cell r="D3561">
            <v>1.1000000000000001</v>
          </cell>
          <cell r="E3561">
            <v>12598</v>
          </cell>
          <cell r="F3561">
            <v>10475</v>
          </cell>
          <cell r="G3561">
            <v>8630</v>
          </cell>
        </row>
        <row r="3562">
          <cell r="A3562" t="str">
            <v>14MOA08</v>
          </cell>
          <cell r="B3562" t="str">
            <v>MOA08</v>
          </cell>
          <cell r="C3562">
            <v>14</v>
          </cell>
          <cell r="D3562">
            <v>1.1000000000000001</v>
          </cell>
          <cell r="E3562">
            <v>12598</v>
          </cell>
          <cell r="F3562">
            <v>10475</v>
          </cell>
          <cell r="G3562">
            <v>8630</v>
          </cell>
        </row>
        <row r="3563">
          <cell r="A3563" t="str">
            <v>15MOA08</v>
          </cell>
          <cell r="B3563" t="str">
            <v>MOA08</v>
          </cell>
          <cell r="C3563">
            <v>15</v>
          </cell>
          <cell r="D3563">
            <v>1.1000000000000001</v>
          </cell>
          <cell r="E3563">
            <v>12598</v>
          </cell>
          <cell r="F3563">
            <v>10475</v>
          </cell>
          <cell r="G3563">
            <v>8630</v>
          </cell>
        </row>
        <row r="3564">
          <cell r="A3564" t="str">
            <v>16MOA08</v>
          </cell>
          <cell r="B3564" t="str">
            <v>MOA08</v>
          </cell>
          <cell r="C3564">
            <v>16</v>
          </cell>
          <cell r="D3564">
            <v>1.1000000000000001</v>
          </cell>
          <cell r="E3564">
            <v>12598</v>
          </cell>
          <cell r="F3564">
            <v>10475</v>
          </cell>
          <cell r="G3564">
            <v>8630</v>
          </cell>
        </row>
        <row r="3565">
          <cell r="A3565" t="str">
            <v>17MOA08</v>
          </cell>
          <cell r="B3565" t="str">
            <v>MOA08</v>
          </cell>
          <cell r="C3565">
            <v>17</v>
          </cell>
          <cell r="D3565">
            <v>1.1000000000000001</v>
          </cell>
          <cell r="E3565">
            <v>12598</v>
          </cell>
          <cell r="F3565">
            <v>10475</v>
          </cell>
          <cell r="G3565">
            <v>8630</v>
          </cell>
        </row>
        <row r="3566">
          <cell r="A3566" t="str">
            <v>18MOA08</v>
          </cell>
          <cell r="B3566" t="str">
            <v>MOA08</v>
          </cell>
          <cell r="C3566">
            <v>18</v>
          </cell>
          <cell r="D3566">
            <v>1.1000000000000001</v>
          </cell>
          <cell r="E3566">
            <v>12598</v>
          </cell>
          <cell r="F3566">
            <v>10475</v>
          </cell>
          <cell r="G3566">
            <v>8630</v>
          </cell>
        </row>
        <row r="3567">
          <cell r="A3567" t="str">
            <v>19MOA08</v>
          </cell>
          <cell r="B3567" t="str">
            <v>MOA08</v>
          </cell>
          <cell r="C3567">
            <v>19</v>
          </cell>
          <cell r="D3567">
            <v>1.1000000000000001</v>
          </cell>
          <cell r="E3567">
            <v>12598</v>
          </cell>
          <cell r="F3567">
            <v>10475</v>
          </cell>
          <cell r="G3567">
            <v>8630</v>
          </cell>
        </row>
        <row r="3568">
          <cell r="A3568" t="str">
            <v>20MOA08</v>
          </cell>
          <cell r="B3568" t="str">
            <v>MOA08</v>
          </cell>
          <cell r="C3568">
            <v>20</v>
          </cell>
          <cell r="D3568">
            <v>1.1000000000000001</v>
          </cell>
          <cell r="E3568">
            <v>12598</v>
          </cell>
          <cell r="F3568">
            <v>10475</v>
          </cell>
          <cell r="G3568">
            <v>8630</v>
          </cell>
        </row>
        <row r="3569">
          <cell r="A3569" t="str">
            <v>21MOA08</v>
          </cell>
          <cell r="B3569" t="str">
            <v>MOA08</v>
          </cell>
          <cell r="C3569">
            <v>21</v>
          </cell>
          <cell r="D3569">
            <v>1.1000000000000001</v>
          </cell>
          <cell r="E3569">
            <v>12598</v>
          </cell>
          <cell r="F3569">
            <v>10475</v>
          </cell>
          <cell r="G3569">
            <v>8630</v>
          </cell>
        </row>
        <row r="3570">
          <cell r="A3570" t="str">
            <v>22MOA08</v>
          </cell>
          <cell r="B3570" t="str">
            <v>MOA08</v>
          </cell>
          <cell r="C3570">
            <v>22</v>
          </cell>
          <cell r="D3570">
            <v>1.1000000000000001</v>
          </cell>
          <cell r="E3570">
            <v>12598</v>
          </cell>
          <cell r="F3570">
            <v>10475</v>
          </cell>
          <cell r="G3570">
            <v>8630</v>
          </cell>
        </row>
        <row r="3571">
          <cell r="A3571" t="str">
            <v>23MOA08</v>
          </cell>
          <cell r="B3571" t="str">
            <v>MOA08</v>
          </cell>
          <cell r="C3571">
            <v>23</v>
          </cell>
          <cell r="D3571">
            <v>1.1000000000000001</v>
          </cell>
          <cell r="E3571">
            <v>12598</v>
          </cell>
          <cell r="F3571">
            <v>10475</v>
          </cell>
          <cell r="G3571">
            <v>8630</v>
          </cell>
        </row>
        <row r="3572">
          <cell r="A3572" t="str">
            <v>24MOA08</v>
          </cell>
          <cell r="B3572" t="str">
            <v>MOA08</v>
          </cell>
          <cell r="C3572">
            <v>24</v>
          </cell>
          <cell r="D3572">
            <v>1.1000000000000001</v>
          </cell>
          <cell r="E3572">
            <v>12598</v>
          </cell>
          <cell r="F3572">
            <v>10475</v>
          </cell>
          <cell r="G3572">
            <v>8630</v>
          </cell>
        </row>
        <row r="3573">
          <cell r="A3573" t="str">
            <v>25MOA08</v>
          </cell>
          <cell r="B3573" t="str">
            <v>MOA08</v>
          </cell>
          <cell r="C3573">
            <v>25</v>
          </cell>
          <cell r="D3573">
            <v>1.1000000000000001</v>
          </cell>
          <cell r="E3573">
            <v>12598</v>
          </cell>
          <cell r="F3573">
            <v>10475</v>
          </cell>
          <cell r="G3573">
            <v>8630</v>
          </cell>
        </row>
        <row r="3574">
          <cell r="A3574" t="str">
            <v>26MOA08</v>
          </cell>
          <cell r="B3574" t="str">
            <v>MOA08</v>
          </cell>
          <cell r="C3574">
            <v>26</v>
          </cell>
          <cell r="D3574">
            <v>1.1000000000000001</v>
          </cell>
          <cell r="E3574">
            <v>12598</v>
          </cell>
          <cell r="F3574">
            <v>10475</v>
          </cell>
          <cell r="G3574">
            <v>8630</v>
          </cell>
        </row>
        <row r="3575">
          <cell r="A3575" t="str">
            <v>27MOA08</v>
          </cell>
          <cell r="B3575" t="str">
            <v>MOA08</v>
          </cell>
          <cell r="C3575">
            <v>27</v>
          </cell>
          <cell r="D3575">
            <v>1.1000000000000001</v>
          </cell>
          <cell r="E3575">
            <v>12598</v>
          </cell>
          <cell r="F3575">
            <v>10475</v>
          </cell>
          <cell r="G3575">
            <v>8630</v>
          </cell>
        </row>
        <row r="3576">
          <cell r="A3576" t="str">
            <v>28MOA08</v>
          </cell>
          <cell r="B3576" t="str">
            <v>MOA08</v>
          </cell>
          <cell r="C3576">
            <v>28</v>
          </cell>
          <cell r="D3576">
            <v>1.1000000000000001</v>
          </cell>
          <cell r="E3576">
            <v>12598</v>
          </cell>
          <cell r="F3576">
            <v>10475</v>
          </cell>
          <cell r="G3576">
            <v>8630</v>
          </cell>
        </row>
        <row r="3577">
          <cell r="A3577" t="str">
            <v>29MOA08</v>
          </cell>
          <cell r="B3577" t="str">
            <v>MOA08</v>
          </cell>
          <cell r="C3577">
            <v>29</v>
          </cell>
          <cell r="D3577">
            <v>1.1000000000000001</v>
          </cell>
          <cell r="E3577">
            <v>12598</v>
          </cell>
          <cell r="F3577">
            <v>10475</v>
          </cell>
          <cell r="G3577">
            <v>8630</v>
          </cell>
        </row>
        <row r="3578">
          <cell r="A3578" t="str">
            <v>30MOA08</v>
          </cell>
          <cell r="B3578" t="str">
            <v>MOA08</v>
          </cell>
          <cell r="C3578">
            <v>30</v>
          </cell>
          <cell r="D3578">
            <v>1.1000000000000001</v>
          </cell>
          <cell r="E3578">
            <v>12598</v>
          </cell>
          <cell r="F3578">
            <v>10475</v>
          </cell>
          <cell r="G3578">
            <v>8630</v>
          </cell>
        </row>
        <row r="3579">
          <cell r="A3579" t="str">
            <v>31MOA08</v>
          </cell>
          <cell r="B3579" t="str">
            <v>MOA08</v>
          </cell>
          <cell r="C3579">
            <v>31</v>
          </cell>
          <cell r="D3579">
            <v>1.1000000000000001</v>
          </cell>
          <cell r="E3579">
            <v>12598</v>
          </cell>
          <cell r="F3579">
            <v>10475</v>
          </cell>
          <cell r="G3579">
            <v>8630</v>
          </cell>
        </row>
        <row r="3580">
          <cell r="A3580" t="str">
            <v>32MOA08</v>
          </cell>
          <cell r="B3580" t="str">
            <v>MOA08</v>
          </cell>
          <cell r="C3580">
            <v>32</v>
          </cell>
          <cell r="D3580">
            <v>1.1000000000000001</v>
          </cell>
          <cell r="E3580">
            <v>12598</v>
          </cell>
          <cell r="F3580">
            <v>10475</v>
          </cell>
          <cell r="G3580">
            <v>8630</v>
          </cell>
        </row>
        <row r="3581">
          <cell r="A3581" t="str">
            <v>33MOA08</v>
          </cell>
          <cell r="B3581" t="str">
            <v>MOA08</v>
          </cell>
          <cell r="C3581">
            <v>33</v>
          </cell>
          <cell r="D3581">
            <v>1.1000000000000001</v>
          </cell>
          <cell r="E3581">
            <v>12598</v>
          </cell>
          <cell r="F3581">
            <v>10475</v>
          </cell>
          <cell r="G3581">
            <v>8630</v>
          </cell>
        </row>
        <row r="3582">
          <cell r="A3582" t="str">
            <v>34MOA08</v>
          </cell>
          <cell r="B3582" t="str">
            <v>MOA08</v>
          </cell>
          <cell r="C3582">
            <v>34</v>
          </cell>
          <cell r="D3582">
            <v>1.1000000000000001</v>
          </cell>
          <cell r="E3582">
            <v>12598</v>
          </cell>
          <cell r="F3582">
            <v>10475</v>
          </cell>
          <cell r="G3582">
            <v>8630</v>
          </cell>
        </row>
        <row r="3583">
          <cell r="A3583" t="str">
            <v>35MOA08</v>
          </cell>
          <cell r="B3583" t="str">
            <v>MOA08</v>
          </cell>
          <cell r="C3583">
            <v>35</v>
          </cell>
          <cell r="D3583">
            <v>1.1000000000000001</v>
          </cell>
          <cell r="E3583">
            <v>12598</v>
          </cell>
          <cell r="F3583">
            <v>10475</v>
          </cell>
          <cell r="G3583">
            <v>8630</v>
          </cell>
        </row>
        <row r="3584">
          <cell r="A3584" t="str">
            <v>36MOA08</v>
          </cell>
          <cell r="B3584" t="str">
            <v>MOA08</v>
          </cell>
          <cell r="C3584">
            <v>36</v>
          </cell>
          <cell r="D3584">
            <v>1.1000000000000001</v>
          </cell>
          <cell r="E3584">
            <v>12598</v>
          </cell>
          <cell r="F3584">
            <v>10475</v>
          </cell>
          <cell r="G3584">
            <v>8630</v>
          </cell>
        </row>
        <row r="3585">
          <cell r="A3585" t="str">
            <v>37MOA08</v>
          </cell>
          <cell r="B3585" t="str">
            <v>MOA08</v>
          </cell>
          <cell r="C3585">
            <v>37</v>
          </cell>
          <cell r="D3585">
            <v>1.1000000000000001</v>
          </cell>
          <cell r="E3585">
            <v>12598</v>
          </cell>
          <cell r="F3585">
            <v>10475</v>
          </cell>
          <cell r="G3585">
            <v>8630</v>
          </cell>
        </row>
        <row r="3586">
          <cell r="A3586" t="str">
            <v>38MOA08</v>
          </cell>
          <cell r="B3586" t="str">
            <v>MOA08</v>
          </cell>
          <cell r="C3586">
            <v>38</v>
          </cell>
          <cell r="D3586">
            <v>1.1000000000000001</v>
          </cell>
          <cell r="E3586">
            <v>12598</v>
          </cell>
          <cell r="F3586">
            <v>10475</v>
          </cell>
          <cell r="G3586">
            <v>8630</v>
          </cell>
        </row>
        <row r="3587">
          <cell r="A3587" t="str">
            <v>39MOA08</v>
          </cell>
          <cell r="B3587" t="str">
            <v>MOA08</v>
          </cell>
          <cell r="C3587">
            <v>39</v>
          </cell>
          <cell r="D3587">
            <v>1.1000000000000001</v>
          </cell>
          <cell r="E3587">
            <v>12598</v>
          </cell>
          <cell r="F3587">
            <v>10475</v>
          </cell>
          <cell r="G3587">
            <v>8630</v>
          </cell>
        </row>
        <row r="3588">
          <cell r="A3588" t="str">
            <v>40MOA08</v>
          </cell>
          <cell r="B3588" t="str">
            <v>MOA08</v>
          </cell>
          <cell r="C3588">
            <v>40</v>
          </cell>
          <cell r="D3588">
            <v>1.1000000000000001</v>
          </cell>
          <cell r="E3588">
            <v>12598</v>
          </cell>
          <cell r="F3588">
            <v>10475</v>
          </cell>
          <cell r="G3588">
            <v>8630</v>
          </cell>
        </row>
        <row r="3589">
          <cell r="A3589" t="str">
            <v>10MOA10</v>
          </cell>
          <cell r="B3589" t="str">
            <v>MOA10</v>
          </cell>
          <cell r="C3589">
            <v>10</v>
          </cell>
          <cell r="D3589">
            <v>0.6</v>
          </cell>
          <cell r="E3589">
            <v>15993</v>
          </cell>
          <cell r="F3589">
            <v>13298</v>
          </cell>
          <cell r="G3589">
            <v>10956</v>
          </cell>
        </row>
        <row r="3590">
          <cell r="A3590" t="str">
            <v>11MOA10</v>
          </cell>
          <cell r="B3590" t="str">
            <v>MOA10</v>
          </cell>
          <cell r="C3590">
            <v>11</v>
          </cell>
          <cell r="D3590">
            <v>0.6</v>
          </cell>
          <cell r="E3590">
            <v>15993</v>
          </cell>
          <cell r="F3590">
            <v>13298</v>
          </cell>
          <cell r="G3590">
            <v>10956</v>
          </cell>
        </row>
        <row r="3591">
          <cell r="A3591" t="str">
            <v>12MOA10</v>
          </cell>
          <cell r="B3591" t="str">
            <v>MOA10</v>
          </cell>
          <cell r="C3591">
            <v>12</v>
          </cell>
          <cell r="D3591">
            <v>0.6</v>
          </cell>
          <cell r="E3591">
            <v>15993</v>
          </cell>
          <cell r="F3591">
            <v>13298</v>
          </cell>
          <cell r="G3591">
            <v>10956</v>
          </cell>
        </row>
        <row r="3592">
          <cell r="A3592" t="str">
            <v>13MOA10</v>
          </cell>
          <cell r="B3592" t="str">
            <v>MOA10</v>
          </cell>
          <cell r="C3592">
            <v>13</v>
          </cell>
          <cell r="D3592">
            <v>0.6</v>
          </cell>
          <cell r="E3592">
            <v>15993</v>
          </cell>
          <cell r="F3592">
            <v>13298</v>
          </cell>
          <cell r="G3592">
            <v>10956</v>
          </cell>
        </row>
        <row r="3593">
          <cell r="A3593" t="str">
            <v>14MOA10</v>
          </cell>
          <cell r="B3593" t="str">
            <v>MOA10</v>
          </cell>
          <cell r="C3593">
            <v>14</v>
          </cell>
          <cell r="D3593">
            <v>0.6</v>
          </cell>
          <cell r="E3593">
            <v>15993</v>
          </cell>
          <cell r="F3593">
            <v>13298</v>
          </cell>
          <cell r="G3593">
            <v>10956</v>
          </cell>
        </row>
        <row r="3594">
          <cell r="A3594" t="str">
            <v>15MOA10</v>
          </cell>
          <cell r="B3594" t="str">
            <v>MOA10</v>
          </cell>
          <cell r="C3594">
            <v>15</v>
          </cell>
          <cell r="D3594">
            <v>0.6</v>
          </cell>
          <cell r="E3594">
            <v>15993</v>
          </cell>
          <cell r="F3594">
            <v>13298</v>
          </cell>
          <cell r="G3594">
            <v>10956</v>
          </cell>
        </row>
        <row r="3595">
          <cell r="A3595" t="str">
            <v>16MOA10</v>
          </cell>
          <cell r="B3595" t="str">
            <v>MOA10</v>
          </cell>
          <cell r="C3595">
            <v>16</v>
          </cell>
          <cell r="D3595">
            <v>0.6</v>
          </cell>
          <cell r="E3595">
            <v>15993</v>
          </cell>
          <cell r="F3595">
            <v>13298</v>
          </cell>
          <cell r="G3595">
            <v>10956</v>
          </cell>
        </row>
        <row r="3596">
          <cell r="A3596" t="str">
            <v>17MOA10</v>
          </cell>
          <cell r="B3596" t="str">
            <v>MOA10</v>
          </cell>
          <cell r="C3596">
            <v>17</v>
          </cell>
          <cell r="D3596">
            <v>0.6</v>
          </cell>
          <cell r="E3596">
            <v>15993</v>
          </cell>
          <cell r="F3596">
            <v>13298</v>
          </cell>
          <cell r="G3596">
            <v>10956</v>
          </cell>
        </row>
        <row r="3597">
          <cell r="A3597" t="str">
            <v>18MOA10</v>
          </cell>
          <cell r="B3597" t="str">
            <v>MOA10</v>
          </cell>
          <cell r="C3597">
            <v>18</v>
          </cell>
          <cell r="D3597">
            <v>0.6</v>
          </cell>
          <cell r="E3597">
            <v>15993</v>
          </cell>
          <cell r="F3597">
            <v>13298</v>
          </cell>
          <cell r="G3597">
            <v>10956</v>
          </cell>
        </row>
        <row r="3598">
          <cell r="A3598" t="str">
            <v>19MOA10</v>
          </cell>
          <cell r="B3598" t="str">
            <v>MOA10</v>
          </cell>
          <cell r="C3598">
            <v>19</v>
          </cell>
          <cell r="D3598">
            <v>0.6</v>
          </cell>
          <cell r="E3598">
            <v>15993</v>
          </cell>
          <cell r="F3598">
            <v>13298</v>
          </cell>
          <cell r="G3598">
            <v>10956</v>
          </cell>
        </row>
        <row r="3599">
          <cell r="A3599" t="str">
            <v>20MOA10</v>
          </cell>
          <cell r="B3599" t="str">
            <v>MOA10</v>
          </cell>
          <cell r="C3599">
            <v>20</v>
          </cell>
          <cell r="D3599">
            <v>0.6</v>
          </cell>
          <cell r="E3599">
            <v>15993</v>
          </cell>
          <cell r="F3599">
            <v>13298</v>
          </cell>
          <cell r="G3599">
            <v>10956</v>
          </cell>
        </row>
        <row r="3600">
          <cell r="A3600" t="str">
            <v>21MOA10</v>
          </cell>
          <cell r="B3600" t="str">
            <v>MOA10</v>
          </cell>
          <cell r="C3600">
            <v>21</v>
          </cell>
          <cell r="D3600">
            <v>0.6</v>
          </cell>
          <cell r="E3600">
            <v>15993</v>
          </cell>
          <cell r="F3600">
            <v>13298</v>
          </cell>
          <cell r="G3600">
            <v>10956</v>
          </cell>
        </row>
        <row r="3601">
          <cell r="A3601" t="str">
            <v>22MOA10</v>
          </cell>
          <cell r="B3601" t="str">
            <v>MOA10</v>
          </cell>
          <cell r="C3601">
            <v>22</v>
          </cell>
          <cell r="D3601">
            <v>0.6</v>
          </cell>
          <cell r="E3601">
            <v>15993</v>
          </cell>
          <cell r="F3601">
            <v>13298</v>
          </cell>
          <cell r="G3601">
            <v>10956</v>
          </cell>
        </row>
        <row r="3602">
          <cell r="A3602" t="str">
            <v>23MOA10</v>
          </cell>
          <cell r="B3602" t="str">
            <v>MOA10</v>
          </cell>
          <cell r="C3602">
            <v>23</v>
          </cell>
          <cell r="D3602">
            <v>0.6</v>
          </cell>
          <cell r="E3602">
            <v>15993</v>
          </cell>
          <cell r="F3602">
            <v>13298</v>
          </cell>
          <cell r="G3602">
            <v>10956</v>
          </cell>
        </row>
        <row r="3603">
          <cell r="A3603" t="str">
            <v>24MOA10</v>
          </cell>
          <cell r="B3603" t="str">
            <v>MOA10</v>
          </cell>
          <cell r="C3603">
            <v>24</v>
          </cell>
          <cell r="D3603">
            <v>0.6</v>
          </cell>
          <cell r="E3603">
            <v>15993</v>
          </cell>
          <cell r="F3603">
            <v>13298</v>
          </cell>
          <cell r="G3603">
            <v>10956</v>
          </cell>
        </row>
        <row r="3604">
          <cell r="A3604" t="str">
            <v>25MOA10</v>
          </cell>
          <cell r="B3604" t="str">
            <v>MOA10</v>
          </cell>
          <cell r="C3604">
            <v>25</v>
          </cell>
          <cell r="D3604">
            <v>0.6</v>
          </cell>
          <cell r="E3604">
            <v>15993</v>
          </cell>
          <cell r="F3604">
            <v>13298</v>
          </cell>
          <cell r="G3604">
            <v>10956</v>
          </cell>
        </row>
        <row r="3605">
          <cell r="A3605" t="str">
            <v>26MOA10</v>
          </cell>
          <cell r="B3605" t="str">
            <v>MOA10</v>
          </cell>
          <cell r="C3605">
            <v>26</v>
          </cell>
          <cell r="D3605">
            <v>0.6</v>
          </cell>
          <cell r="E3605">
            <v>15993</v>
          </cell>
          <cell r="F3605">
            <v>13298</v>
          </cell>
          <cell r="G3605">
            <v>10956</v>
          </cell>
        </row>
        <row r="3606">
          <cell r="A3606" t="str">
            <v>27MOA10</v>
          </cell>
          <cell r="B3606" t="str">
            <v>MOA10</v>
          </cell>
          <cell r="C3606">
            <v>27</v>
          </cell>
          <cell r="D3606">
            <v>0.6</v>
          </cell>
          <cell r="E3606">
            <v>15993</v>
          </cell>
          <cell r="F3606">
            <v>13298</v>
          </cell>
          <cell r="G3606">
            <v>10956</v>
          </cell>
        </row>
        <row r="3607">
          <cell r="A3607" t="str">
            <v>28MOA10</v>
          </cell>
          <cell r="B3607" t="str">
            <v>MOA10</v>
          </cell>
          <cell r="C3607">
            <v>28</v>
          </cell>
          <cell r="D3607">
            <v>0.6</v>
          </cell>
          <cell r="E3607">
            <v>15993</v>
          </cell>
          <cell r="F3607">
            <v>13298</v>
          </cell>
          <cell r="G3607">
            <v>10956</v>
          </cell>
        </row>
        <row r="3608">
          <cell r="A3608" t="str">
            <v>29MOA10</v>
          </cell>
          <cell r="B3608" t="str">
            <v>MOA10</v>
          </cell>
          <cell r="C3608">
            <v>29</v>
          </cell>
          <cell r="D3608">
            <v>0.6</v>
          </cell>
          <cell r="E3608">
            <v>15993</v>
          </cell>
          <cell r="F3608">
            <v>13298</v>
          </cell>
          <cell r="G3608">
            <v>10956</v>
          </cell>
        </row>
        <row r="3609">
          <cell r="A3609" t="str">
            <v>30MOA10</v>
          </cell>
          <cell r="B3609" t="str">
            <v>MOA10</v>
          </cell>
          <cell r="C3609">
            <v>30</v>
          </cell>
          <cell r="D3609">
            <v>0.6</v>
          </cell>
          <cell r="E3609">
            <v>15993</v>
          </cell>
          <cell r="F3609">
            <v>13298</v>
          </cell>
          <cell r="G3609">
            <v>10956</v>
          </cell>
        </row>
        <row r="3610">
          <cell r="A3610" t="str">
            <v>31MOA10</v>
          </cell>
          <cell r="B3610" t="str">
            <v>MOA10</v>
          </cell>
          <cell r="C3610">
            <v>31</v>
          </cell>
          <cell r="D3610">
            <v>0.6</v>
          </cell>
          <cell r="E3610">
            <v>15993</v>
          </cell>
          <cell r="F3610">
            <v>13298</v>
          </cell>
          <cell r="G3610">
            <v>10956</v>
          </cell>
        </row>
        <row r="3611">
          <cell r="A3611" t="str">
            <v>32MOA10</v>
          </cell>
          <cell r="B3611" t="str">
            <v>MOA10</v>
          </cell>
          <cell r="C3611">
            <v>32</v>
          </cell>
          <cell r="D3611">
            <v>0.6</v>
          </cell>
          <cell r="E3611">
            <v>15993</v>
          </cell>
          <cell r="F3611">
            <v>13298</v>
          </cell>
          <cell r="G3611">
            <v>10956</v>
          </cell>
        </row>
        <row r="3612">
          <cell r="A3612" t="str">
            <v>33MOA10</v>
          </cell>
          <cell r="B3612" t="str">
            <v>MOA10</v>
          </cell>
          <cell r="C3612">
            <v>33</v>
          </cell>
          <cell r="D3612">
            <v>0.6</v>
          </cell>
          <cell r="E3612">
            <v>15993</v>
          </cell>
          <cell r="F3612">
            <v>13298</v>
          </cell>
          <cell r="G3612">
            <v>10956</v>
          </cell>
        </row>
        <row r="3613">
          <cell r="A3613" t="str">
            <v>34MOA10</v>
          </cell>
          <cell r="B3613" t="str">
            <v>MOA10</v>
          </cell>
          <cell r="C3613">
            <v>34</v>
          </cell>
          <cell r="D3613">
            <v>0.6</v>
          </cell>
          <cell r="E3613">
            <v>15993</v>
          </cell>
          <cell r="F3613">
            <v>13298</v>
          </cell>
          <cell r="G3613">
            <v>10956</v>
          </cell>
        </row>
        <row r="3614">
          <cell r="A3614" t="str">
            <v>35MOA10</v>
          </cell>
          <cell r="B3614" t="str">
            <v>MOA10</v>
          </cell>
          <cell r="C3614">
            <v>35</v>
          </cell>
          <cell r="D3614">
            <v>0.6</v>
          </cell>
          <cell r="E3614">
            <v>15993</v>
          </cell>
          <cell r="F3614">
            <v>13298</v>
          </cell>
          <cell r="G3614">
            <v>10956</v>
          </cell>
        </row>
        <row r="3615">
          <cell r="A3615" t="str">
            <v>36MOA10</v>
          </cell>
          <cell r="B3615" t="str">
            <v>MOA10</v>
          </cell>
          <cell r="C3615">
            <v>36</v>
          </cell>
          <cell r="D3615">
            <v>0.6</v>
          </cell>
          <cell r="E3615">
            <v>15993</v>
          </cell>
          <cell r="F3615">
            <v>13298</v>
          </cell>
          <cell r="G3615">
            <v>10956</v>
          </cell>
        </row>
        <row r="3616">
          <cell r="A3616" t="str">
            <v>37MOA10</v>
          </cell>
          <cell r="B3616" t="str">
            <v>MOA10</v>
          </cell>
          <cell r="C3616">
            <v>37</v>
          </cell>
          <cell r="D3616">
            <v>0.6</v>
          </cell>
          <cell r="E3616">
            <v>15993</v>
          </cell>
          <cell r="F3616">
            <v>13298</v>
          </cell>
          <cell r="G3616">
            <v>10956</v>
          </cell>
        </row>
        <row r="3617">
          <cell r="A3617" t="str">
            <v>38MOA10</v>
          </cell>
          <cell r="B3617" t="str">
            <v>MOA10</v>
          </cell>
          <cell r="C3617">
            <v>38</v>
          </cell>
          <cell r="D3617">
            <v>0.6</v>
          </cell>
          <cell r="E3617">
            <v>15993</v>
          </cell>
          <cell r="F3617">
            <v>13298</v>
          </cell>
          <cell r="G3617">
            <v>10956</v>
          </cell>
        </row>
        <row r="3618">
          <cell r="A3618" t="str">
            <v>39MOA10</v>
          </cell>
          <cell r="B3618" t="str">
            <v>MOA10</v>
          </cell>
          <cell r="C3618">
            <v>39</v>
          </cell>
          <cell r="D3618">
            <v>0.6</v>
          </cell>
          <cell r="E3618">
            <v>15993</v>
          </cell>
          <cell r="F3618">
            <v>13298</v>
          </cell>
          <cell r="G3618">
            <v>10956</v>
          </cell>
        </row>
        <row r="3619">
          <cell r="A3619" t="str">
            <v>40MOA10</v>
          </cell>
          <cell r="B3619" t="str">
            <v>MOA10</v>
          </cell>
          <cell r="C3619">
            <v>40</v>
          </cell>
          <cell r="D3619">
            <v>0.6</v>
          </cell>
          <cell r="E3619">
            <v>15993</v>
          </cell>
          <cell r="F3619">
            <v>13298</v>
          </cell>
          <cell r="G3619">
            <v>10956</v>
          </cell>
        </row>
        <row r="3620">
          <cell r="A3620" t="str">
            <v>10MOA11</v>
          </cell>
          <cell r="B3620" t="str">
            <v>MOA11</v>
          </cell>
          <cell r="C3620">
            <v>10</v>
          </cell>
          <cell r="D3620">
            <v>0.5</v>
          </cell>
          <cell r="E3620">
            <v>14763</v>
          </cell>
          <cell r="F3620">
            <v>12275</v>
          </cell>
          <cell r="G3620">
            <v>10113</v>
          </cell>
        </row>
        <row r="3621">
          <cell r="A3621" t="str">
            <v>11MOA11</v>
          </cell>
          <cell r="B3621" t="str">
            <v>MOA11</v>
          </cell>
          <cell r="C3621">
            <v>11</v>
          </cell>
          <cell r="D3621">
            <v>0.5</v>
          </cell>
          <cell r="E3621">
            <v>14763</v>
          </cell>
          <cell r="F3621">
            <v>12275</v>
          </cell>
          <cell r="G3621">
            <v>10113</v>
          </cell>
        </row>
        <row r="3622">
          <cell r="A3622" t="str">
            <v>12MOA11</v>
          </cell>
          <cell r="B3622" t="str">
            <v>MOA11</v>
          </cell>
          <cell r="C3622">
            <v>12</v>
          </cell>
          <cell r="D3622">
            <v>0.5</v>
          </cell>
          <cell r="E3622">
            <v>14763</v>
          </cell>
          <cell r="F3622">
            <v>12275</v>
          </cell>
          <cell r="G3622">
            <v>10113</v>
          </cell>
        </row>
        <row r="3623">
          <cell r="A3623" t="str">
            <v>13MOA11</v>
          </cell>
          <cell r="B3623" t="str">
            <v>MOA11</v>
          </cell>
          <cell r="C3623">
            <v>13</v>
          </cell>
          <cell r="D3623">
            <v>0.5</v>
          </cell>
          <cell r="E3623">
            <v>14763</v>
          </cell>
          <cell r="F3623">
            <v>12275</v>
          </cell>
          <cell r="G3623">
            <v>10113</v>
          </cell>
        </row>
        <row r="3624">
          <cell r="A3624" t="str">
            <v>14MOA11</v>
          </cell>
          <cell r="B3624" t="str">
            <v>MOA11</v>
          </cell>
          <cell r="C3624">
            <v>14</v>
          </cell>
          <cell r="D3624">
            <v>0.5</v>
          </cell>
          <cell r="E3624">
            <v>14763</v>
          </cell>
          <cell r="F3624">
            <v>12275</v>
          </cell>
          <cell r="G3624">
            <v>10113</v>
          </cell>
        </row>
        <row r="3625">
          <cell r="A3625" t="str">
            <v>15MOA11</v>
          </cell>
          <cell r="B3625" t="str">
            <v>MOA11</v>
          </cell>
          <cell r="C3625">
            <v>15</v>
          </cell>
          <cell r="D3625">
            <v>0.5</v>
          </cell>
          <cell r="E3625">
            <v>14763</v>
          </cell>
          <cell r="F3625">
            <v>12275</v>
          </cell>
          <cell r="G3625">
            <v>10113</v>
          </cell>
        </row>
        <row r="3626">
          <cell r="A3626" t="str">
            <v>16MOA11</v>
          </cell>
          <cell r="B3626" t="str">
            <v>MOA11</v>
          </cell>
          <cell r="C3626">
            <v>16</v>
          </cell>
          <cell r="D3626">
            <v>0.5</v>
          </cell>
          <cell r="E3626">
            <v>14763</v>
          </cell>
          <cell r="F3626">
            <v>12275</v>
          </cell>
          <cell r="G3626">
            <v>10113</v>
          </cell>
        </row>
        <row r="3627">
          <cell r="A3627" t="str">
            <v>17MOA11</v>
          </cell>
          <cell r="B3627" t="str">
            <v>MOA11</v>
          </cell>
          <cell r="C3627">
            <v>17</v>
          </cell>
          <cell r="D3627">
            <v>0.5</v>
          </cell>
          <cell r="E3627">
            <v>14763</v>
          </cell>
          <cell r="F3627">
            <v>12275</v>
          </cell>
          <cell r="G3627">
            <v>10113</v>
          </cell>
        </row>
        <row r="3628">
          <cell r="A3628" t="str">
            <v>18MOA11</v>
          </cell>
          <cell r="B3628" t="str">
            <v>MOA11</v>
          </cell>
          <cell r="C3628">
            <v>18</v>
          </cell>
          <cell r="D3628">
            <v>0.5</v>
          </cell>
          <cell r="E3628">
            <v>14763</v>
          </cell>
          <cell r="F3628">
            <v>12275</v>
          </cell>
          <cell r="G3628">
            <v>10113</v>
          </cell>
        </row>
        <row r="3629">
          <cell r="A3629" t="str">
            <v>19MOA11</v>
          </cell>
          <cell r="B3629" t="str">
            <v>MOA11</v>
          </cell>
          <cell r="C3629">
            <v>19</v>
          </cell>
          <cell r="D3629">
            <v>0.5</v>
          </cell>
          <cell r="E3629">
            <v>14763</v>
          </cell>
          <cell r="F3629">
            <v>12275</v>
          </cell>
          <cell r="G3629">
            <v>10113</v>
          </cell>
        </row>
        <row r="3630">
          <cell r="A3630" t="str">
            <v>20MOA11</v>
          </cell>
          <cell r="B3630" t="str">
            <v>MOA11</v>
          </cell>
          <cell r="C3630">
            <v>20</v>
          </cell>
          <cell r="D3630">
            <v>0.5</v>
          </cell>
          <cell r="E3630">
            <v>14763</v>
          </cell>
          <cell r="F3630">
            <v>12275</v>
          </cell>
          <cell r="G3630">
            <v>10113</v>
          </cell>
        </row>
        <row r="3631">
          <cell r="A3631" t="str">
            <v>21MOA11</v>
          </cell>
          <cell r="B3631" t="str">
            <v>MOA11</v>
          </cell>
          <cell r="C3631">
            <v>21</v>
          </cell>
          <cell r="D3631">
            <v>0.5</v>
          </cell>
          <cell r="E3631">
            <v>14763</v>
          </cell>
          <cell r="F3631">
            <v>12275</v>
          </cell>
          <cell r="G3631">
            <v>10113</v>
          </cell>
        </row>
        <row r="3632">
          <cell r="A3632" t="str">
            <v>22MOA11</v>
          </cell>
          <cell r="B3632" t="str">
            <v>MOA11</v>
          </cell>
          <cell r="C3632">
            <v>22</v>
          </cell>
          <cell r="D3632">
            <v>0.5</v>
          </cell>
          <cell r="E3632">
            <v>14763</v>
          </cell>
          <cell r="F3632">
            <v>12275</v>
          </cell>
          <cell r="G3632">
            <v>10113</v>
          </cell>
        </row>
        <row r="3633">
          <cell r="A3633" t="str">
            <v>23MOA11</v>
          </cell>
          <cell r="B3633" t="str">
            <v>MOA11</v>
          </cell>
          <cell r="C3633">
            <v>23</v>
          </cell>
          <cell r="D3633">
            <v>0.5</v>
          </cell>
          <cell r="E3633">
            <v>14763</v>
          </cell>
          <cell r="F3633">
            <v>12275</v>
          </cell>
          <cell r="G3633">
            <v>10113</v>
          </cell>
        </row>
        <row r="3634">
          <cell r="A3634" t="str">
            <v>24MOA11</v>
          </cell>
          <cell r="B3634" t="str">
            <v>MOA11</v>
          </cell>
          <cell r="C3634">
            <v>24</v>
          </cell>
          <cell r="D3634">
            <v>0.5</v>
          </cell>
          <cell r="E3634">
            <v>14763</v>
          </cell>
          <cell r="F3634">
            <v>12275</v>
          </cell>
          <cell r="G3634">
            <v>10113</v>
          </cell>
        </row>
        <row r="3635">
          <cell r="A3635" t="str">
            <v>25MOA11</v>
          </cell>
          <cell r="B3635" t="str">
            <v>MOA11</v>
          </cell>
          <cell r="C3635">
            <v>25</v>
          </cell>
          <cell r="D3635">
            <v>0.5</v>
          </cell>
          <cell r="E3635">
            <v>14763</v>
          </cell>
          <cell r="F3635">
            <v>12275</v>
          </cell>
          <cell r="G3635">
            <v>10113</v>
          </cell>
        </row>
        <row r="3636">
          <cell r="A3636" t="str">
            <v>26MOA11</v>
          </cell>
          <cell r="B3636" t="str">
            <v>MOA11</v>
          </cell>
          <cell r="C3636">
            <v>26</v>
          </cell>
          <cell r="D3636">
            <v>0.5</v>
          </cell>
          <cell r="E3636">
            <v>14763</v>
          </cell>
          <cell r="F3636">
            <v>12275</v>
          </cell>
          <cell r="G3636">
            <v>10113</v>
          </cell>
        </row>
        <row r="3637">
          <cell r="A3637" t="str">
            <v>27MOA11</v>
          </cell>
          <cell r="B3637" t="str">
            <v>MOA11</v>
          </cell>
          <cell r="C3637">
            <v>27</v>
          </cell>
          <cell r="D3637">
            <v>0.5</v>
          </cell>
          <cell r="E3637">
            <v>14763</v>
          </cell>
          <cell r="F3637">
            <v>12275</v>
          </cell>
          <cell r="G3637">
            <v>10113</v>
          </cell>
        </row>
        <row r="3638">
          <cell r="A3638" t="str">
            <v>28MOA11</v>
          </cell>
          <cell r="B3638" t="str">
            <v>MOA11</v>
          </cell>
          <cell r="C3638">
            <v>28</v>
          </cell>
          <cell r="D3638">
            <v>0.5</v>
          </cell>
          <cell r="E3638">
            <v>14763</v>
          </cell>
          <cell r="F3638">
            <v>12275</v>
          </cell>
          <cell r="G3638">
            <v>10113</v>
          </cell>
        </row>
        <row r="3639">
          <cell r="A3639" t="str">
            <v>29MOA11</v>
          </cell>
          <cell r="B3639" t="str">
            <v>MOA11</v>
          </cell>
          <cell r="C3639">
            <v>29</v>
          </cell>
          <cell r="D3639">
            <v>0.5</v>
          </cell>
          <cell r="E3639">
            <v>14763</v>
          </cell>
          <cell r="F3639">
            <v>12275</v>
          </cell>
          <cell r="G3639">
            <v>10113</v>
          </cell>
        </row>
        <row r="3640">
          <cell r="A3640" t="str">
            <v>30MOA11</v>
          </cell>
          <cell r="B3640" t="str">
            <v>MOA11</v>
          </cell>
          <cell r="C3640">
            <v>30</v>
          </cell>
          <cell r="D3640">
            <v>0.5</v>
          </cell>
          <cell r="E3640">
            <v>14763</v>
          </cell>
          <cell r="F3640">
            <v>12275</v>
          </cell>
          <cell r="G3640">
            <v>10113</v>
          </cell>
        </row>
        <row r="3641">
          <cell r="A3641" t="str">
            <v>31MOA11</v>
          </cell>
          <cell r="B3641" t="str">
            <v>MOA11</v>
          </cell>
          <cell r="C3641">
            <v>31</v>
          </cell>
          <cell r="D3641">
            <v>0.5</v>
          </cell>
          <cell r="E3641">
            <v>14763</v>
          </cell>
          <cell r="F3641">
            <v>12275</v>
          </cell>
          <cell r="G3641">
            <v>10113</v>
          </cell>
        </row>
        <row r="3642">
          <cell r="A3642" t="str">
            <v>32MOA11</v>
          </cell>
          <cell r="B3642" t="str">
            <v>MOA11</v>
          </cell>
          <cell r="C3642">
            <v>32</v>
          </cell>
          <cell r="D3642">
            <v>0.5</v>
          </cell>
          <cell r="E3642">
            <v>14763</v>
          </cell>
          <cell r="F3642">
            <v>12275</v>
          </cell>
          <cell r="G3642">
            <v>10113</v>
          </cell>
        </row>
        <row r="3643">
          <cell r="A3643" t="str">
            <v>33MOA11</v>
          </cell>
          <cell r="B3643" t="str">
            <v>MOA11</v>
          </cell>
          <cell r="C3643">
            <v>33</v>
          </cell>
          <cell r="D3643">
            <v>0.5</v>
          </cell>
          <cell r="E3643">
            <v>14763</v>
          </cell>
          <cell r="F3643">
            <v>12275</v>
          </cell>
          <cell r="G3643">
            <v>10113</v>
          </cell>
        </row>
        <row r="3644">
          <cell r="A3644" t="str">
            <v>34MOA11</v>
          </cell>
          <cell r="B3644" t="str">
            <v>MOA11</v>
          </cell>
          <cell r="C3644">
            <v>34</v>
          </cell>
          <cell r="D3644">
            <v>0.5</v>
          </cell>
          <cell r="E3644">
            <v>14763</v>
          </cell>
          <cell r="F3644">
            <v>12275</v>
          </cell>
          <cell r="G3644">
            <v>10113</v>
          </cell>
        </row>
        <row r="3645">
          <cell r="A3645" t="str">
            <v>35MOA11</v>
          </cell>
          <cell r="B3645" t="str">
            <v>MOA11</v>
          </cell>
          <cell r="C3645">
            <v>35</v>
          </cell>
          <cell r="D3645">
            <v>0.5</v>
          </cell>
          <cell r="E3645">
            <v>14763</v>
          </cell>
          <cell r="F3645">
            <v>12275</v>
          </cell>
          <cell r="G3645">
            <v>10113</v>
          </cell>
        </row>
        <row r="3646">
          <cell r="A3646" t="str">
            <v>36MOA11</v>
          </cell>
          <cell r="B3646" t="str">
            <v>MOA11</v>
          </cell>
          <cell r="C3646">
            <v>36</v>
          </cell>
          <cell r="D3646">
            <v>0.5</v>
          </cell>
          <cell r="E3646">
            <v>14763</v>
          </cell>
          <cell r="F3646">
            <v>12275</v>
          </cell>
          <cell r="G3646">
            <v>10113</v>
          </cell>
        </row>
        <row r="3647">
          <cell r="A3647" t="str">
            <v>37MOA11</v>
          </cell>
          <cell r="B3647" t="str">
            <v>MOA11</v>
          </cell>
          <cell r="C3647">
            <v>37</v>
          </cell>
          <cell r="D3647">
            <v>0.5</v>
          </cell>
          <cell r="E3647">
            <v>14763</v>
          </cell>
          <cell r="F3647">
            <v>12275</v>
          </cell>
          <cell r="G3647">
            <v>10113</v>
          </cell>
        </row>
        <row r="3648">
          <cell r="A3648" t="str">
            <v>38MOA11</v>
          </cell>
          <cell r="B3648" t="str">
            <v>MOA11</v>
          </cell>
          <cell r="C3648">
            <v>38</v>
          </cell>
          <cell r="D3648">
            <v>0.5</v>
          </cell>
          <cell r="E3648">
            <v>14763</v>
          </cell>
          <cell r="F3648">
            <v>12275</v>
          </cell>
          <cell r="G3648">
            <v>10113</v>
          </cell>
        </row>
        <row r="3649">
          <cell r="A3649" t="str">
            <v>39MOA11</v>
          </cell>
          <cell r="B3649" t="str">
            <v>MOA11</v>
          </cell>
          <cell r="C3649">
            <v>39</v>
          </cell>
          <cell r="D3649">
            <v>0.5</v>
          </cell>
          <cell r="E3649">
            <v>14763</v>
          </cell>
          <cell r="F3649">
            <v>12275</v>
          </cell>
          <cell r="G3649">
            <v>10113</v>
          </cell>
        </row>
        <row r="3650">
          <cell r="A3650" t="str">
            <v>40MOA11</v>
          </cell>
          <cell r="B3650" t="str">
            <v>MOA11</v>
          </cell>
          <cell r="C3650">
            <v>40</v>
          </cell>
          <cell r="D3650">
            <v>0.5</v>
          </cell>
          <cell r="E3650">
            <v>14763</v>
          </cell>
          <cell r="F3650">
            <v>12275</v>
          </cell>
          <cell r="G3650">
            <v>10113</v>
          </cell>
        </row>
        <row r="3651">
          <cell r="A3651" t="str">
            <v>10MOA12</v>
          </cell>
          <cell r="B3651" t="str">
            <v>MOA12</v>
          </cell>
          <cell r="C3651">
            <v>10</v>
          </cell>
          <cell r="D3651">
            <v>1</v>
          </cell>
          <cell r="E3651">
            <v>14025</v>
          </cell>
          <cell r="F3651">
            <v>11662</v>
          </cell>
          <cell r="G3651">
            <v>9607</v>
          </cell>
        </row>
        <row r="3652">
          <cell r="A3652" t="str">
            <v>11MOA12</v>
          </cell>
          <cell r="B3652" t="str">
            <v>MOA12</v>
          </cell>
          <cell r="C3652">
            <v>11</v>
          </cell>
          <cell r="D3652">
            <v>1</v>
          </cell>
          <cell r="E3652">
            <v>14025</v>
          </cell>
          <cell r="F3652">
            <v>11662</v>
          </cell>
          <cell r="G3652">
            <v>9607</v>
          </cell>
        </row>
        <row r="3653">
          <cell r="A3653" t="str">
            <v>12MOA12</v>
          </cell>
          <cell r="B3653" t="str">
            <v>MOA12</v>
          </cell>
          <cell r="C3653">
            <v>12</v>
          </cell>
          <cell r="D3653">
            <v>1</v>
          </cell>
          <cell r="E3653">
            <v>14025</v>
          </cell>
          <cell r="F3653">
            <v>11662</v>
          </cell>
          <cell r="G3653">
            <v>9607</v>
          </cell>
        </row>
        <row r="3654">
          <cell r="A3654" t="str">
            <v>13MOA12</v>
          </cell>
          <cell r="B3654" t="str">
            <v>MOA12</v>
          </cell>
          <cell r="C3654">
            <v>13</v>
          </cell>
          <cell r="D3654">
            <v>1</v>
          </cell>
          <cell r="E3654">
            <v>14025</v>
          </cell>
          <cell r="F3654">
            <v>11662</v>
          </cell>
          <cell r="G3654">
            <v>9607</v>
          </cell>
        </row>
        <row r="3655">
          <cell r="A3655" t="str">
            <v>14MOA12</v>
          </cell>
          <cell r="B3655" t="str">
            <v>MOA12</v>
          </cell>
          <cell r="C3655">
            <v>14</v>
          </cell>
          <cell r="D3655">
            <v>1</v>
          </cell>
          <cell r="E3655">
            <v>14025</v>
          </cell>
          <cell r="F3655">
            <v>11662</v>
          </cell>
          <cell r="G3655">
            <v>9607</v>
          </cell>
        </row>
        <row r="3656">
          <cell r="A3656" t="str">
            <v>15MOA12</v>
          </cell>
          <cell r="B3656" t="str">
            <v>MOA12</v>
          </cell>
          <cell r="C3656">
            <v>15</v>
          </cell>
          <cell r="D3656">
            <v>1</v>
          </cell>
          <cell r="E3656">
            <v>14025</v>
          </cell>
          <cell r="F3656">
            <v>11662</v>
          </cell>
          <cell r="G3656">
            <v>9607</v>
          </cell>
        </row>
        <row r="3657">
          <cell r="A3657" t="str">
            <v>16MOA12</v>
          </cell>
          <cell r="B3657" t="str">
            <v>MOA12</v>
          </cell>
          <cell r="C3657">
            <v>16</v>
          </cell>
          <cell r="D3657">
            <v>1</v>
          </cell>
          <cell r="E3657">
            <v>14025</v>
          </cell>
          <cell r="F3657">
            <v>11662</v>
          </cell>
          <cell r="G3657">
            <v>9607</v>
          </cell>
        </row>
        <row r="3658">
          <cell r="A3658" t="str">
            <v>17MOA12</v>
          </cell>
          <cell r="B3658" t="str">
            <v>MOA12</v>
          </cell>
          <cell r="C3658">
            <v>17</v>
          </cell>
          <cell r="D3658">
            <v>1</v>
          </cell>
          <cell r="E3658">
            <v>14025</v>
          </cell>
          <cell r="F3658">
            <v>11662</v>
          </cell>
          <cell r="G3658">
            <v>9607</v>
          </cell>
        </row>
        <row r="3659">
          <cell r="A3659" t="str">
            <v>18MOA12</v>
          </cell>
          <cell r="B3659" t="str">
            <v>MOA12</v>
          </cell>
          <cell r="C3659">
            <v>18</v>
          </cell>
          <cell r="D3659">
            <v>1</v>
          </cell>
          <cell r="E3659">
            <v>14025</v>
          </cell>
          <cell r="F3659">
            <v>11662</v>
          </cell>
          <cell r="G3659">
            <v>9607</v>
          </cell>
        </row>
        <row r="3660">
          <cell r="A3660" t="str">
            <v>19MOA12</v>
          </cell>
          <cell r="B3660" t="str">
            <v>MOA12</v>
          </cell>
          <cell r="C3660">
            <v>19</v>
          </cell>
          <cell r="D3660">
            <v>1</v>
          </cell>
          <cell r="E3660">
            <v>14025</v>
          </cell>
          <cell r="F3660">
            <v>11662</v>
          </cell>
          <cell r="G3660">
            <v>9607</v>
          </cell>
        </row>
        <row r="3661">
          <cell r="A3661" t="str">
            <v>20MOA12</v>
          </cell>
          <cell r="B3661" t="str">
            <v>MOA12</v>
          </cell>
          <cell r="C3661">
            <v>20</v>
          </cell>
          <cell r="D3661">
            <v>1</v>
          </cell>
          <cell r="E3661">
            <v>14025</v>
          </cell>
          <cell r="F3661">
            <v>11662</v>
          </cell>
          <cell r="G3661">
            <v>9607</v>
          </cell>
        </row>
        <row r="3662">
          <cell r="A3662" t="str">
            <v>21MOA12</v>
          </cell>
          <cell r="B3662" t="str">
            <v>MOA12</v>
          </cell>
          <cell r="C3662">
            <v>21</v>
          </cell>
          <cell r="D3662">
            <v>1</v>
          </cell>
          <cell r="E3662">
            <v>14025</v>
          </cell>
          <cell r="F3662">
            <v>11662</v>
          </cell>
          <cell r="G3662">
            <v>9607</v>
          </cell>
        </row>
        <row r="3663">
          <cell r="A3663" t="str">
            <v>22MOA12</v>
          </cell>
          <cell r="B3663" t="str">
            <v>MOA12</v>
          </cell>
          <cell r="C3663">
            <v>22</v>
          </cell>
          <cell r="D3663">
            <v>1</v>
          </cell>
          <cell r="E3663">
            <v>14025</v>
          </cell>
          <cell r="F3663">
            <v>11662</v>
          </cell>
          <cell r="G3663">
            <v>9607</v>
          </cell>
        </row>
        <row r="3664">
          <cell r="A3664" t="str">
            <v>23MOA12</v>
          </cell>
          <cell r="B3664" t="str">
            <v>MOA12</v>
          </cell>
          <cell r="C3664">
            <v>23</v>
          </cell>
          <cell r="D3664">
            <v>1</v>
          </cell>
          <cell r="E3664">
            <v>14025</v>
          </cell>
          <cell r="F3664">
            <v>11662</v>
          </cell>
          <cell r="G3664">
            <v>9607</v>
          </cell>
        </row>
        <row r="3665">
          <cell r="A3665" t="str">
            <v>24MOA12</v>
          </cell>
          <cell r="B3665" t="str">
            <v>MOA12</v>
          </cell>
          <cell r="C3665">
            <v>24</v>
          </cell>
          <cell r="D3665">
            <v>1</v>
          </cell>
          <cell r="E3665">
            <v>14025</v>
          </cell>
          <cell r="F3665">
            <v>11662</v>
          </cell>
          <cell r="G3665">
            <v>9607</v>
          </cell>
        </row>
        <row r="3666">
          <cell r="A3666" t="str">
            <v>25MOA12</v>
          </cell>
          <cell r="B3666" t="str">
            <v>MOA12</v>
          </cell>
          <cell r="C3666">
            <v>25</v>
          </cell>
          <cell r="D3666">
            <v>1</v>
          </cell>
          <cell r="E3666">
            <v>14025</v>
          </cell>
          <cell r="F3666">
            <v>11662</v>
          </cell>
          <cell r="G3666">
            <v>9607</v>
          </cell>
        </row>
        <row r="3667">
          <cell r="A3667" t="str">
            <v>26MOA12</v>
          </cell>
          <cell r="B3667" t="str">
            <v>MOA12</v>
          </cell>
          <cell r="C3667">
            <v>26</v>
          </cell>
          <cell r="D3667">
            <v>1</v>
          </cell>
          <cell r="E3667">
            <v>14025</v>
          </cell>
          <cell r="F3667">
            <v>11662</v>
          </cell>
          <cell r="G3667">
            <v>9607</v>
          </cell>
        </row>
        <row r="3668">
          <cell r="A3668" t="str">
            <v>27MOA12</v>
          </cell>
          <cell r="B3668" t="str">
            <v>MOA12</v>
          </cell>
          <cell r="C3668">
            <v>27</v>
          </cell>
          <cell r="D3668">
            <v>1</v>
          </cell>
          <cell r="E3668">
            <v>14025</v>
          </cell>
          <cell r="F3668">
            <v>11662</v>
          </cell>
          <cell r="G3668">
            <v>9607</v>
          </cell>
        </row>
        <row r="3669">
          <cell r="A3669" t="str">
            <v>28MOA12</v>
          </cell>
          <cell r="B3669" t="str">
            <v>MOA12</v>
          </cell>
          <cell r="C3669">
            <v>28</v>
          </cell>
          <cell r="D3669">
            <v>1</v>
          </cell>
          <cell r="E3669">
            <v>14025</v>
          </cell>
          <cell r="F3669">
            <v>11662</v>
          </cell>
          <cell r="G3669">
            <v>9607</v>
          </cell>
        </row>
        <row r="3670">
          <cell r="A3670" t="str">
            <v>29MOA12</v>
          </cell>
          <cell r="B3670" t="str">
            <v>MOA12</v>
          </cell>
          <cell r="C3670">
            <v>29</v>
          </cell>
          <cell r="D3670">
            <v>1</v>
          </cell>
          <cell r="E3670">
            <v>14025</v>
          </cell>
          <cell r="F3670">
            <v>11662</v>
          </cell>
          <cell r="G3670">
            <v>9607</v>
          </cell>
        </row>
        <row r="3671">
          <cell r="A3671" t="str">
            <v>30MOA12</v>
          </cell>
          <cell r="B3671" t="str">
            <v>MOA12</v>
          </cell>
          <cell r="C3671">
            <v>30</v>
          </cell>
          <cell r="D3671">
            <v>1</v>
          </cell>
          <cell r="E3671">
            <v>14025</v>
          </cell>
          <cell r="F3671">
            <v>11662</v>
          </cell>
          <cell r="G3671">
            <v>9607</v>
          </cell>
        </row>
        <row r="3672">
          <cell r="A3672" t="str">
            <v>31MOA12</v>
          </cell>
          <cell r="B3672" t="str">
            <v>MOA12</v>
          </cell>
          <cell r="C3672">
            <v>31</v>
          </cell>
          <cell r="D3672">
            <v>1</v>
          </cell>
          <cell r="E3672">
            <v>14025</v>
          </cell>
          <cell r="F3672">
            <v>11662</v>
          </cell>
          <cell r="G3672">
            <v>9607</v>
          </cell>
        </row>
        <row r="3673">
          <cell r="A3673" t="str">
            <v>32MOA12</v>
          </cell>
          <cell r="B3673" t="str">
            <v>MOA12</v>
          </cell>
          <cell r="C3673">
            <v>32</v>
          </cell>
          <cell r="D3673">
            <v>1</v>
          </cell>
          <cell r="E3673">
            <v>14025</v>
          </cell>
          <cell r="F3673">
            <v>11662</v>
          </cell>
          <cell r="G3673">
            <v>9607</v>
          </cell>
        </row>
        <row r="3674">
          <cell r="A3674" t="str">
            <v>33MOA12</v>
          </cell>
          <cell r="B3674" t="str">
            <v>MOA12</v>
          </cell>
          <cell r="C3674">
            <v>33</v>
          </cell>
          <cell r="D3674">
            <v>1</v>
          </cell>
          <cell r="E3674">
            <v>14025</v>
          </cell>
          <cell r="F3674">
            <v>11662</v>
          </cell>
          <cell r="G3674">
            <v>9607</v>
          </cell>
        </row>
        <row r="3675">
          <cell r="A3675" t="str">
            <v>34MOA12</v>
          </cell>
          <cell r="B3675" t="str">
            <v>MOA12</v>
          </cell>
          <cell r="C3675">
            <v>34</v>
          </cell>
          <cell r="D3675">
            <v>1</v>
          </cell>
          <cell r="E3675">
            <v>14025</v>
          </cell>
          <cell r="F3675">
            <v>11662</v>
          </cell>
          <cell r="G3675">
            <v>9607</v>
          </cell>
        </row>
        <row r="3676">
          <cell r="A3676" t="str">
            <v>35MOA12</v>
          </cell>
          <cell r="B3676" t="str">
            <v>MOA12</v>
          </cell>
          <cell r="C3676">
            <v>35</v>
          </cell>
          <cell r="D3676">
            <v>1</v>
          </cell>
          <cell r="E3676">
            <v>14025</v>
          </cell>
          <cell r="F3676">
            <v>11662</v>
          </cell>
          <cell r="G3676">
            <v>9607</v>
          </cell>
        </row>
        <row r="3677">
          <cell r="A3677" t="str">
            <v>36MOA12</v>
          </cell>
          <cell r="B3677" t="str">
            <v>MOA12</v>
          </cell>
          <cell r="C3677">
            <v>36</v>
          </cell>
          <cell r="D3677">
            <v>1</v>
          </cell>
          <cell r="E3677">
            <v>14025</v>
          </cell>
          <cell r="F3677">
            <v>11662</v>
          </cell>
          <cell r="G3677">
            <v>9607</v>
          </cell>
        </row>
        <row r="3678">
          <cell r="A3678" t="str">
            <v>37MOA12</v>
          </cell>
          <cell r="B3678" t="str">
            <v>MOA12</v>
          </cell>
          <cell r="C3678">
            <v>37</v>
          </cell>
          <cell r="D3678">
            <v>1</v>
          </cell>
          <cell r="E3678">
            <v>14025</v>
          </cell>
          <cell r="F3678">
            <v>11662</v>
          </cell>
          <cell r="G3678">
            <v>9607</v>
          </cell>
        </row>
        <row r="3679">
          <cell r="A3679" t="str">
            <v>38MOA12</v>
          </cell>
          <cell r="B3679" t="str">
            <v>MOA12</v>
          </cell>
          <cell r="C3679">
            <v>38</v>
          </cell>
          <cell r="D3679">
            <v>1</v>
          </cell>
          <cell r="E3679">
            <v>14025</v>
          </cell>
          <cell r="F3679">
            <v>11662</v>
          </cell>
          <cell r="G3679">
            <v>9607</v>
          </cell>
        </row>
        <row r="3680">
          <cell r="A3680" t="str">
            <v>39MOA12</v>
          </cell>
          <cell r="B3680" t="str">
            <v>MOA12</v>
          </cell>
          <cell r="C3680">
            <v>39</v>
          </cell>
          <cell r="D3680">
            <v>1</v>
          </cell>
          <cell r="E3680">
            <v>14025</v>
          </cell>
          <cell r="F3680">
            <v>11662</v>
          </cell>
          <cell r="G3680">
            <v>9607</v>
          </cell>
        </row>
        <row r="3681">
          <cell r="A3681" t="str">
            <v>40MOA12</v>
          </cell>
          <cell r="B3681" t="str">
            <v>MOA12</v>
          </cell>
          <cell r="C3681">
            <v>40</v>
          </cell>
          <cell r="D3681">
            <v>1</v>
          </cell>
          <cell r="E3681">
            <v>14025</v>
          </cell>
          <cell r="F3681">
            <v>11662</v>
          </cell>
          <cell r="G3681">
            <v>9607</v>
          </cell>
        </row>
        <row r="3682">
          <cell r="A3682" t="str">
            <v>10MOA14</v>
          </cell>
          <cell r="B3682" t="str">
            <v>MOA14</v>
          </cell>
          <cell r="C3682">
            <v>10</v>
          </cell>
          <cell r="D3682">
            <v>1.3</v>
          </cell>
          <cell r="E3682">
            <v>13779</v>
          </cell>
          <cell r="F3682">
            <v>11457</v>
          </cell>
          <cell r="G3682">
            <v>9439</v>
          </cell>
        </row>
        <row r="3683">
          <cell r="A3683" t="str">
            <v>11MOA14</v>
          </cell>
          <cell r="B3683" t="str">
            <v>MOA14</v>
          </cell>
          <cell r="C3683">
            <v>11</v>
          </cell>
          <cell r="D3683">
            <v>1.3</v>
          </cell>
          <cell r="E3683">
            <v>13779</v>
          </cell>
          <cell r="F3683">
            <v>11457</v>
          </cell>
          <cell r="G3683">
            <v>9439</v>
          </cell>
        </row>
        <row r="3684">
          <cell r="A3684" t="str">
            <v>12MOA14</v>
          </cell>
          <cell r="B3684" t="str">
            <v>MOA14</v>
          </cell>
          <cell r="C3684">
            <v>12</v>
          </cell>
          <cell r="D3684">
            <v>1.3</v>
          </cell>
          <cell r="E3684">
            <v>13779</v>
          </cell>
          <cell r="F3684">
            <v>11457</v>
          </cell>
          <cell r="G3684">
            <v>9439</v>
          </cell>
        </row>
        <row r="3685">
          <cell r="A3685" t="str">
            <v>13MOA14</v>
          </cell>
          <cell r="B3685" t="str">
            <v>MOA14</v>
          </cell>
          <cell r="C3685">
            <v>13</v>
          </cell>
          <cell r="D3685">
            <v>1.3</v>
          </cell>
          <cell r="E3685">
            <v>13779</v>
          </cell>
          <cell r="F3685">
            <v>11457</v>
          </cell>
          <cell r="G3685">
            <v>9439</v>
          </cell>
        </row>
        <row r="3686">
          <cell r="A3686" t="str">
            <v>14MOA14</v>
          </cell>
          <cell r="B3686" t="str">
            <v>MOA14</v>
          </cell>
          <cell r="C3686">
            <v>14</v>
          </cell>
          <cell r="D3686">
            <v>1.3</v>
          </cell>
          <cell r="E3686">
            <v>13779</v>
          </cell>
          <cell r="F3686">
            <v>11457</v>
          </cell>
          <cell r="G3686">
            <v>9439</v>
          </cell>
        </row>
        <row r="3687">
          <cell r="A3687" t="str">
            <v>15MOA14</v>
          </cell>
          <cell r="B3687" t="str">
            <v>MOA14</v>
          </cell>
          <cell r="C3687">
            <v>15</v>
          </cell>
          <cell r="D3687">
            <v>1.3</v>
          </cell>
          <cell r="E3687">
            <v>13779</v>
          </cell>
          <cell r="F3687">
            <v>11457</v>
          </cell>
          <cell r="G3687">
            <v>9439</v>
          </cell>
        </row>
        <row r="3688">
          <cell r="A3688" t="str">
            <v>16MOA14</v>
          </cell>
          <cell r="B3688" t="str">
            <v>MOA14</v>
          </cell>
          <cell r="C3688">
            <v>16</v>
          </cell>
          <cell r="D3688">
            <v>1.3</v>
          </cell>
          <cell r="E3688">
            <v>13779</v>
          </cell>
          <cell r="F3688">
            <v>11457</v>
          </cell>
          <cell r="G3688">
            <v>9439</v>
          </cell>
        </row>
        <row r="3689">
          <cell r="A3689" t="str">
            <v>17MOA14</v>
          </cell>
          <cell r="B3689" t="str">
            <v>MOA14</v>
          </cell>
          <cell r="C3689">
            <v>17</v>
          </cell>
          <cell r="D3689">
            <v>1.3</v>
          </cell>
          <cell r="E3689">
            <v>13779</v>
          </cell>
          <cell r="F3689">
            <v>11457</v>
          </cell>
          <cell r="G3689">
            <v>9439</v>
          </cell>
        </row>
        <row r="3690">
          <cell r="A3690" t="str">
            <v>18MOA14</v>
          </cell>
          <cell r="B3690" t="str">
            <v>MOA14</v>
          </cell>
          <cell r="C3690">
            <v>18</v>
          </cell>
          <cell r="D3690">
            <v>1.3</v>
          </cell>
          <cell r="E3690">
            <v>13779</v>
          </cell>
          <cell r="F3690">
            <v>11457</v>
          </cell>
          <cell r="G3690">
            <v>9439</v>
          </cell>
        </row>
        <row r="3691">
          <cell r="A3691" t="str">
            <v>19MOA14</v>
          </cell>
          <cell r="B3691" t="str">
            <v>MOA14</v>
          </cell>
          <cell r="C3691">
            <v>19</v>
          </cell>
          <cell r="D3691">
            <v>1.3</v>
          </cell>
          <cell r="E3691">
            <v>13779</v>
          </cell>
          <cell r="F3691">
            <v>11457</v>
          </cell>
          <cell r="G3691">
            <v>9439</v>
          </cell>
        </row>
        <row r="3692">
          <cell r="A3692" t="str">
            <v>20MOA14</v>
          </cell>
          <cell r="B3692" t="str">
            <v>MOA14</v>
          </cell>
          <cell r="C3692">
            <v>20</v>
          </cell>
          <cell r="D3692">
            <v>1.3</v>
          </cell>
          <cell r="E3692">
            <v>13779</v>
          </cell>
          <cell r="F3692">
            <v>11457</v>
          </cell>
          <cell r="G3692">
            <v>9439</v>
          </cell>
        </row>
        <row r="3693">
          <cell r="A3693" t="str">
            <v>21MOA14</v>
          </cell>
          <cell r="B3693" t="str">
            <v>MOA14</v>
          </cell>
          <cell r="C3693">
            <v>21</v>
          </cell>
          <cell r="D3693">
            <v>1.3</v>
          </cell>
          <cell r="E3693">
            <v>13779</v>
          </cell>
          <cell r="F3693">
            <v>11457</v>
          </cell>
          <cell r="G3693">
            <v>9439</v>
          </cell>
        </row>
        <row r="3694">
          <cell r="A3694" t="str">
            <v>22MOA14</v>
          </cell>
          <cell r="B3694" t="str">
            <v>MOA14</v>
          </cell>
          <cell r="C3694">
            <v>22</v>
          </cell>
          <cell r="D3694">
            <v>1.3</v>
          </cell>
          <cell r="E3694">
            <v>13779</v>
          </cell>
          <cell r="F3694">
            <v>11457</v>
          </cell>
          <cell r="G3694">
            <v>9439</v>
          </cell>
        </row>
        <row r="3695">
          <cell r="A3695" t="str">
            <v>23MOA14</v>
          </cell>
          <cell r="B3695" t="str">
            <v>MOA14</v>
          </cell>
          <cell r="C3695">
            <v>23</v>
          </cell>
          <cell r="D3695">
            <v>1.3</v>
          </cell>
          <cell r="E3695">
            <v>13779</v>
          </cell>
          <cell r="F3695">
            <v>11457</v>
          </cell>
          <cell r="G3695">
            <v>9439</v>
          </cell>
        </row>
        <row r="3696">
          <cell r="A3696" t="str">
            <v>24MOA14</v>
          </cell>
          <cell r="B3696" t="str">
            <v>MOA14</v>
          </cell>
          <cell r="C3696">
            <v>24</v>
          </cell>
          <cell r="D3696">
            <v>1.3</v>
          </cell>
          <cell r="E3696">
            <v>13779</v>
          </cell>
          <cell r="F3696">
            <v>11457</v>
          </cell>
          <cell r="G3696">
            <v>9439</v>
          </cell>
        </row>
        <row r="3697">
          <cell r="A3697" t="str">
            <v>25MOA14</v>
          </cell>
          <cell r="B3697" t="str">
            <v>MOA14</v>
          </cell>
          <cell r="C3697">
            <v>25</v>
          </cell>
          <cell r="D3697">
            <v>1.3</v>
          </cell>
          <cell r="E3697">
            <v>13779</v>
          </cell>
          <cell r="F3697">
            <v>11457</v>
          </cell>
          <cell r="G3697">
            <v>9439</v>
          </cell>
        </row>
        <row r="3698">
          <cell r="A3698" t="str">
            <v>26MOA14</v>
          </cell>
          <cell r="B3698" t="str">
            <v>MOA14</v>
          </cell>
          <cell r="C3698">
            <v>26</v>
          </cell>
          <cell r="D3698">
            <v>1.3</v>
          </cell>
          <cell r="E3698">
            <v>13779</v>
          </cell>
          <cell r="F3698">
            <v>11457</v>
          </cell>
          <cell r="G3698">
            <v>9439</v>
          </cell>
        </row>
        <row r="3699">
          <cell r="A3699" t="str">
            <v>27MOA14</v>
          </cell>
          <cell r="B3699" t="str">
            <v>MOA14</v>
          </cell>
          <cell r="C3699">
            <v>27</v>
          </cell>
          <cell r="D3699">
            <v>1.3</v>
          </cell>
          <cell r="E3699">
            <v>13779</v>
          </cell>
          <cell r="F3699">
            <v>11457</v>
          </cell>
          <cell r="G3699">
            <v>9439</v>
          </cell>
        </row>
        <row r="3700">
          <cell r="A3700" t="str">
            <v>28MOA14</v>
          </cell>
          <cell r="B3700" t="str">
            <v>MOA14</v>
          </cell>
          <cell r="C3700">
            <v>28</v>
          </cell>
          <cell r="D3700">
            <v>1.3</v>
          </cell>
          <cell r="E3700">
            <v>13779</v>
          </cell>
          <cell r="F3700">
            <v>11457</v>
          </cell>
          <cell r="G3700">
            <v>9439</v>
          </cell>
        </row>
        <row r="3701">
          <cell r="A3701" t="str">
            <v>29MOA14</v>
          </cell>
          <cell r="B3701" t="str">
            <v>MOA14</v>
          </cell>
          <cell r="C3701">
            <v>29</v>
          </cell>
          <cell r="D3701">
            <v>1.3</v>
          </cell>
          <cell r="E3701">
            <v>13779</v>
          </cell>
          <cell r="F3701">
            <v>11457</v>
          </cell>
          <cell r="G3701">
            <v>9439</v>
          </cell>
        </row>
        <row r="3702">
          <cell r="A3702" t="str">
            <v>30MOA14</v>
          </cell>
          <cell r="B3702" t="str">
            <v>MOA14</v>
          </cell>
          <cell r="C3702">
            <v>30</v>
          </cell>
          <cell r="D3702">
            <v>1.3</v>
          </cell>
          <cell r="E3702">
            <v>13779</v>
          </cell>
          <cell r="F3702">
            <v>11457</v>
          </cell>
          <cell r="G3702">
            <v>9439</v>
          </cell>
        </row>
        <row r="3703">
          <cell r="A3703" t="str">
            <v>31MOA14</v>
          </cell>
          <cell r="B3703" t="str">
            <v>MOA14</v>
          </cell>
          <cell r="C3703">
            <v>31</v>
          </cell>
          <cell r="D3703">
            <v>1.3</v>
          </cell>
          <cell r="E3703">
            <v>13779</v>
          </cell>
          <cell r="F3703">
            <v>11457</v>
          </cell>
          <cell r="G3703">
            <v>9439</v>
          </cell>
        </row>
        <row r="3704">
          <cell r="A3704" t="str">
            <v>32MOA14</v>
          </cell>
          <cell r="B3704" t="str">
            <v>MOA14</v>
          </cell>
          <cell r="C3704">
            <v>32</v>
          </cell>
          <cell r="D3704">
            <v>1.3</v>
          </cell>
          <cell r="E3704">
            <v>13779</v>
          </cell>
          <cell r="F3704">
            <v>11457</v>
          </cell>
          <cell r="G3704">
            <v>9439</v>
          </cell>
        </row>
        <row r="3705">
          <cell r="A3705" t="str">
            <v>33MOA14</v>
          </cell>
          <cell r="B3705" t="str">
            <v>MOA14</v>
          </cell>
          <cell r="C3705">
            <v>33</v>
          </cell>
          <cell r="D3705">
            <v>1.3</v>
          </cell>
          <cell r="E3705">
            <v>13779</v>
          </cell>
          <cell r="F3705">
            <v>11457</v>
          </cell>
          <cell r="G3705">
            <v>9439</v>
          </cell>
        </row>
        <row r="3706">
          <cell r="A3706" t="str">
            <v>34MOA14</v>
          </cell>
          <cell r="B3706" t="str">
            <v>MOA14</v>
          </cell>
          <cell r="C3706">
            <v>34</v>
          </cell>
          <cell r="D3706">
            <v>1.3</v>
          </cell>
          <cell r="E3706">
            <v>13779</v>
          </cell>
          <cell r="F3706">
            <v>11457</v>
          </cell>
          <cell r="G3706">
            <v>9439</v>
          </cell>
        </row>
        <row r="3707">
          <cell r="A3707" t="str">
            <v>35MOA14</v>
          </cell>
          <cell r="B3707" t="str">
            <v>MOA14</v>
          </cell>
          <cell r="C3707">
            <v>35</v>
          </cell>
          <cell r="D3707">
            <v>1.3</v>
          </cell>
          <cell r="E3707">
            <v>13779</v>
          </cell>
          <cell r="F3707">
            <v>11457</v>
          </cell>
          <cell r="G3707">
            <v>9439</v>
          </cell>
        </row>
        <row r="3708">
          <cell r="A3708" t="str">
            <v>36MOA14</v>
          </cell>
          <cell r="B3708" t="str">
            <v>MOA14</v>
          </cell>
          <cell r="C3708">
            <v>36</v>
          </cell>
          <cell r="D3708">
            <v>1.3</v>
          </cell>
          <cell r="E3708">
            <v>13779</v>
          </cell>
          <cell r="F3708">
            <v>11457</v>
          </cell>
          <cell r="G3708">
            <v>9439</v>
          </cell>
        </row>
        <row r="3709">
          <cell r="A3709" t="str">
            <v>37MOA14</v>
          </cell>
          <cell r="B3709" t="str">
            <v>MOA14</v>
          </cell>
          <cell r="C3709">
            <v>37</v>
          </cell>
          <cell r="D3709">
            <v>1.3</v>
          </cell>
          <cell r="E3709">
            <v>13779</v>
          </cell>
          <cell r="F3709">
            <v>11457</v>
          </cell>
          <cell r="G3709">
            <v>9439</v>
          </cell>
        </row>
        <row r="3710">
          <cell r="A3710" t="str">
            <v>38MOA14</v>
          </cell>
          <cell r="B3710" t="str">
            <v>MOA14</v>
          </cell>
          <cell r="C3710">
            <v>38</v>
          </cell>
          <cell r="D3710">
            <v>1.3</v>
          </cell>
          <cell r="E3710">
            <v>13779</v>
          </cell>
          <cell r="F3710">
            <v>11457</v>
          </cell>
          <cell r="G3710">
            <v>9439</v>
          </cell>
        </row>
        <row r="3711">
          <cell r="A3711" t="str">
            <v>39MOA14</v>
          </cell>
          <cell r="B3711" t="str">
            <v>MOA14</v>
          </cell>
          <cell r="C3711">
            <v>39</v>
          </cell>
          <cell r="D3711">
            <v>1.3</v>
          </cell>
          <cell r="E3711">
            <v>13779</v>
          </cell>
          <cell r="F3711">
            <v>11457</v>
          </cell>
          <cell r="G3711">
            <v>9439</v>
          </cell>
        </row>
        <row r="3712">
          <cell r="A3712" t="str">
            <v>40MOA14</v>
          </cell>
          <cell r="B3712" t="str">
            <v>MOA14</v>
          </cell>
          <cell r="C3712">
            <v>40</v>
          </cell>
          <cell r="D3712">
            <v>1.3</v>
          </cell>
          <cell r="E3712">
            <v>13779</v>
          </cell>
          <cell r="F3712">
            <v>11457</v>
          </cell>
          <cell r="G3712">
            <v>9439</v>
          </cell>
        </row>
        <row r="3713">
          <cell r="A3713" t="str">
            <v>10MOA15</v>
          </cell>
          <cell r="B3713" t="str">
            <v>MOA15</v>
          </cell>
          <cell r="C3713">
            <v>10</v>
          </cell>
          <cell r="D3713">
            <v>1.3</v>
          </cell>
          <cell r="E3713">
            <v>13779</v>
          </cell>
          <cell r="F3713">
            <v>11457</v>
          </cell>
          <cell r="G3713">
            <v>9439</v>
          </cell>
        </row>
        <row r="3714">
          <cell r="A3714" t="str">
            <v>11MOA15</v>
          </cell>
          <cell r="B3714" t="str">
            <v>MOA15</v>
          </cell>
          <cell r="C3714">
            <v>11</v>
          </cell>
          <cell r="D3714">
            <v>1.3</v>
          </cell>
          <cell r="E3714">
            <v>13779</v>
          </cell>
          <cell r="F3714">
            <v>11457</v>
          </cell>
          <cell r="G3714">
            <v>9439</v>
          </cell>
        </row>
        <row r="3715">
          <cell r="A3715" t="str">
            <v>12MOA15</v>
          </cell>
          <cell r="B3715" t="str">
            <v>MOA15</v>
          </cell>
          <cell r="C3715">
            <v>12</v>
          </cell>
          <cell r="D3715">
            <v>1.3</v>
          </cell>
          <cell r="E3715">
            <v>13779</v>
          </cell>
          <cell r="F3715">
            <v>11457</v>
          </cell>
          <cell r="G3715">
            <v>9439</v>
          </cell>
        </row>
        <row r="3716">
          <cell r="A3716" t="str">
            <v>13MOA15</v>
          </cell>
          <cell r="B3716" t="str">
            <v>MOA15</v>
          </cell>
          <cell r="C3716">
            <v>13</v>
          </cell>
          <cell r="D3716">
            <v>1.3</v>
          </cell>
          <cell r="E3716">
            <v>13779</v>
          </cell>
          <cell r="F3716">
            <v>11457</v>
          </cell>
          <cell r="G3716">
            <v>9439</v>
          </cell>
        </row>
        <row r="3717">
          <cell r="A3717" t="str">
            <v>14MOA15</v>
          </cell>
          <cell r="B3717" t="str">
            <v>MOA15</v>
          </cell>
          <cell r="C3717">
            <v>14</v>
          </cell>
          <cell r="D3717">
            <v>1.3</v>
          </cell>
          <cell r="E3717">
            <v>13779</v>
          </cell>
          <cell r="F3717">
            <v>11457</v>
          </cell>
          <cell r="G3717">
            <v>9439</v>
          </cell>
        </row>
        <row r="3718">
          <cell r="A3718" t="str">
            <v>15MOA15</v>
          </cell>
          <cell r="B3718" t="str">
            <v>MOA15</v>
          </cell>
          <cell r="C3718">
            <v>15</v>
          </cell>
          <cell r="D3718">
            <v>1.3</v>
          </cell>
          <cell r="E3718">
            <v>13779</v>
          </cell>
          <cell r="F3718">
            <v>11457</v>
          </cell>
          <cell r="G3718">
            <v>9439</v>
          </cell>
        </row>
        <row r="3719">
          <cell r="A3719" t="str">
            <v>16MOA15</v>
          </cell>
          <cell r="B3719" t="str">
            <v>MOA15</v>
          </cell>
          <cell r="C3719">
            <v>16</v>
          </cell>
          <cell r="D3719">
            <v>1.3</v>
          </cell>
          <cell r="E3719">
            <v>13779</v>
          </cell>
          <cell r="F3719">
            <v>11457</v>
          </cell>
          <cell r="G3719">
            <v>9439</v>
          </cell>
        </row>
        <row r="3720">
          <cell r="A3720" t="str">
            <v>17MOA15</v>
          </cell>
          <cell r="B3720" t="str">
            <v>MOA15</v>
          </cell>
          <cell r="C3720">
            <v>17</v>
          </cell>
          <cell r="D3720">
            <v>1.3</v>
          </cell>
          <cell r="E3720">
            <v>13779</v>
          </cell>
          <cell r="F3720">
            <v>11457</v>
          </cell>
          <cell r="G3720">
            <v>9439</v>
          </cell>
        </row>
        <row r="3721">
          <cell r="A3721" t="str">
            <v>18MOA15</v>
          </cell>
          <cell r="B3721" t="str">
            <v>MOA15</v>
          </cell>
          <cell r="C3721">
            <v>18</v>
          </cell>
          <cell r="D3721">
            <v>1.3</v>
          </cell>
          <cell r="E3721">
            <v>13779</v>
          </cell>
          <cell r="F3721">
            <v>11457</v>
          </cell>
          <cell r="G3721">
            <v>9439</v>
          </cell>
        </row>
        <row r="3722">
          <cell r="A3722" t="str">
            <v>19MOA15</v>
          </cell>
          <cell r="B3722" t="str">
            <v>MOA15</v>
          </cell>
          <cell r="C3722">
            <v>19</v>
          </cell>
          <cell r="D3722">
            <v>1.3</v>
          </cell>
          <cell r="E3722">
            <v>13779</v>
          </cell>
          <cell r="F3722">
            <v>11457</v>
          </cell>
          <cell r="G3722">
            <v>9439</v>
          </cell>
        </row>
        <row r="3723">
          <cell r="A3723" t="str">
            <v>20MOA15</v>
          </cell>
          <cell r="B3723" t="str">
            <v>MOA15</v>
          </cell>
          <cell r="C3723">
            <v>20</v>
          </cell>
          <cell r="D3723">
            <v>1.3</v>
          </cell>
          <cell r="E3723">
            <v>13779</v>
          </cell>
          <cell r="F3723">
            <v>11457</v>
          </cell>
          <cell r="G3723">
            <v>9439</v>
          </cell>
        </row>
        <row r="3724">
          <cell r="A3724" t="str">
            <v>21MOA15</v>
          </cell>
          <cell r="B3724" t="str">
            <v>MOA15</v>
          </cell>
          <cell r="C3724">
            <v>21</v>
          </cell>
          <cell r="D3724">
            <v>1.3</v>
          </cell>
          <cell r="E3724">
            <v>13779</v>
          </cell>
          <cell r="F3724">
            <v>11457</v>
          </cell>
          <cell r="G3724">
            <v>9439</v>
          </cell>
        </row>
        <row r="3725">
          <cell r="A3725" t="str">
            <v>22MOA15</v>
          </cell>
          <cell r="B3725" t="str">
            <v>MOA15</v>
          </cell>
          <cell r="C3725">
            <v>22</v>
          </cell>
          <cell r="D3725">
            <v>1.3</v>
          </cell>
          <cell r="E3725">
            <v>13779</v>
          </cell>
          <cell r="F3725">
            <v>11457</v>
          </cell>
          <cell r="G3725">
            <v>9439</v>
          </cell>
        </row>
        <row r="3726">
          <cell r="A3726" t="str">
            <v>23MOA15</v>
          </cell>
          <cell r="B3726" t="str">
            <v>MOA15</v>
          </cell>
          <cell r="C3726">
            <v>23</v>
          </cell>
          <cell r="D3726">
            <v>1.3</v>
          </cell>
          <cell r="E3726">
            <v>13779</v>
          </cell>
          <cell r="F3726">
            <v>11457</v>
          </cell>
          <cell r="G3726">
            <v>9439</v>
          </cell>
        </row>
        <row r="3727">
          <cell r="A3727" t="str">
            <v>24MOA15</v>
          </cell>
          <cell r="B3727" t="str">
            <v>MOA15</v>
          </cell>
          <cell r="C3727">
            <v>24</v>
          </cell>
          <cell r="D3727">
            <v>1.3</v>
          </cell>
          <cell r="E3727">
            <v>13779</v>
          </cell>
          <cell r="F3727">
            <v>11457</v>
          </cell>
          <cell r="G3727">
            <v>9439</v>
          </cell>
        </row>
        <row r="3728">
          <cell r="A3728" t="str">
            <v>25MOA15</v>
          </cell>
          <cell r="B3728" t="str">
            <v>MOA15</v>
          </cell>
          <cell r="C3728">
            <v>25</v>
          </cell>
          <cell r="D3728">
            <v>1.3</v>
          </cell>
          <cell r="E3728">
            <v>13779</v>
          </cell>
          <cell r="F3728">
            <v>11457</v>
          </cell>
          <cell r="G3728">
            <v>9439</v>
          </cell>
        </row>
        <row r="3729">
          <cell r="A3729" t="str">
            <v>26MOA15</v>
          </cell>
          <cell r="B3729" t="str">
            <v>MOA15</v>
          </cell>
          <cell r="C3729">
            <v>26</v>
          </cell>
          <cell r="D3729">
            <v>1.3</v>
          </cell>
          <cell r="E3729">
            <v>13779</v>
          </cell>
          <cell r="F3729">
            <v>11457</v>
          </cell>
          <cell r="G3729">
            <v>9439</v>
          </cell>
        </row>
        <row r="3730">
          <cell r="A3730" t="str">
            <v>27MOA15</v>
          </cell>
          <cell r="B3730" t="str">
            <v>MOA15</v>
          </cell>
          <cell r="C3730">
            <v>27</v>
          </cell>
          <cell r="D3730">
            <v>1.3</v>
          </cell>
          <cell r="E3730">
            <v>13779</v>
          </cell>
          <cell r="F3730">
            <v>11457</v>
          </cell>
          <cell r="G3730">
            <v>9439</v>
          </cell>
        </row>
        <row r="3731">
          <cell r="A3731" t="str">
            <v>28MOA15</v>
          </cell>
          <cell r="B3731" t="str">
            <v>MOA15</v>
          </cell>
          <cell r="C3731">
            <v>28</v>
          </cell>
          <cell r="D3731">
            <v>1.3</v>
          </cell>
          <cell r="E3731">
            <v>13779</v>
          </cell>
          <cell r="F3731">
            <v>11457</v>
          </cell>
          <cell r="G3731">
            <v>9439</v>
          </cell>
        </row>
        <row r="3732">
          <cell r="A3732" t="str">
            <v>29MOA15</v>
          </cell>
          <cell r="B3732" t="str">
            <v>MOA15</v>
          </cell>
          <cell r="C3732">
            <v>29</v>
          </cell>
          <cell r="D3732">
            <v>1.3</v>
          </cell>
          <cell r="E3732">
            <v>13779</v>
          </cell>
          <cell r="F3732">
            <v>11457</v>
          </cell>
          <cell r="G3732">
            <v>9439</v>
          </cell>
        </row>
        <row r="3733">
          <cell r="A3733" t="str">
            <v>30MOA15</v>
          </cell>
          <cell r="B3733" t="str">
            <v>MOA15</v>
          </cell>
          <cell r="C3733">
            <v>30</v>
          </cell>
          <cell r="D3733">
            <v>1.3</v>
          </cell>
          <cell r="E3733">
            <v>13779</v>
          </cell>
          <cell r="F3733">
            <v>11457</v>
          </cell>
          <cell r="G3733">
            <v>9439</v>
          </cell>
        </row>
        <row r="3734">
          <cell r="A3734" t="str">
            <v>31MOA15</v>
          </cell>
          <cell r="B3734" t="str">
            <v>MOA15</v>
          </cell>
          <cell r="C3734">
            <v>31</v>
          </cell>
          <cell r="D3734">
            <v>1.3</v>
          </cell>
          <cell r="E3734">
            <v>13779</v>
          </cell>
          <cell r="F3734">
            <v>11457</v>
          </cell>
          <cell r="G3734">
            <v>9439</v>
          </cell>
        </row>
        <row r="3735">
          <cell r="A3735" t="str">
            <v>32MOA15</v>
          </cell>
          <cell r="B3735" t="str">
            <v>MOA15</v>
          </cell>
          <cell r="C3735">
            <v>32</v>
          </cell>
          <cell r="D3735">
            <v>1.3</v>
          </cell>
          <cell r="E3735">
            <v>13779</v>
          </cell>
          <cell r="F3735">
            <v>11457</v>
          </cell>
          <cell r="G3735">
            <v>9439</v>
          </cell>
        </row>
        <row r="3736">
          <cell r="A3736" t="str">
            <v>33MOA15</v>
          </cell>
          <cell r="B3736" t="str">
            <v>MOA15</v>
          </cell>
          <cell r="C3736">
            <v>33</v>
          </cell>
          <cell r="D3736">
            <v>1.3</v>
          </cell>
          <cell r="E3736">
            <v>13779</v>
          </cell>
          <cell r="F3736">
            <v>11457</v>
          </cell>
          <cell r="G3736">
            <v>9439</v>
          </cell>
        </row>
        <row r="3737">
          <cell r="A3737" t="str">
            <v>34MOA15</v>
          </cell>
          <cell r="B3737" t="str">
            <v>MOA15</v>
          </cell>
          <cell r="C3737">
            <v>34</v>
          </cell>
          <cell r="D3737">
            <v>1.3</v>
          </cell>
          <cell r="E3737">
            <v>13779</v>
          </cell>
          <cell r="F3737">
            <v>11457</v>
          </cell>
          <cell r="G3737">
            <v>9439</v>
          </cell>
        </row>
        <row r="3738">
          <cell r="A3738" t="str">
            <v>35MOA15</v>
          </cell>
          <cell r="B3738" t="str">
            <v>MOA15</v>
          </cell>
          <cell r="C3738">
            <v>35</v>
          </cell>
          <cell r="D3738">
            <v>1.3</v>
          </cell>
          <cell r="E3738">
            <v>13779</v>
          </cell>
          <cell r="F3738">
            <v>11457</v>
          </cell>
          <cell r="G3738">
            <v>9439</v>
          </cell>
        </row>
        <row r="3739">
          <cell r="A3739" t="str">
            <v>36MOA15</v>
          </cell>
          <cell r="B3739" t="str">
            <v>MOA15</v>
          </cell>
          <cell r="C3739">
            <v>36</v>
          </cell>
          <cell r="D3739">
            <v>1.3</v>
          </cell>
          <cell r="E3739">
            <v>13779</v>
          </cell>
          <cell r="F3739">
            <v>11457</v>
          </cell>
          <cell r="G3739">
            <v>9439</v>
          </cell>
        </row>
        <row r="3740">
          <cell r="A3740" t="str">
            <v>37MOA15</v>
          </cell>
          <cell r="B3740" t="str">
            <v>MOA15</v>
          </cell>
          <cell r="C3740">
            <v>37</v>
          </cell>
          <cell r="D3740">
            <v>1.3</v>
          </cell>
          <cell r="E3740">
            <v>13779</v>
          </cell>
          <cell r="F3740">
            <v>11457</v>
          </cell>
          <cell r="G3740">
            <v>9439</v>
          </cell>
        </row>
        <row r="3741">
          <cell r="A3741" t="str">
            <v>38MOA15</v>
          </cell>
          <cell r="B3741" t="str">
            <v>MOA15</v>
          </cell>
          <cell r="C3741">
            <v>38</v>
          </cell>
          <cell r="D3741">
            <v>1.3</v>
          </cell>
          <cell r="E3741">
            <v>13779</v>
          </cell>
          <cell r="F3741">
            <v>11457</v>
          </cell>
          <cell r="G3741">
            <v>9439</v>
          </cell>
        </row>
        <row r="3742">
          <cell r="A3742" t="str">
            <v>39MOA15</v>
          </cell>
          <cell r="B3742" t="str">
            <v>MOA15</v>
          </cell>
          <cell r="C3742">
            <v>39</v>
          </cell>
          <cell r="D3742">
            <v>1.3</v>
          </cell>
          <cell r="E3742">
            <v>13779</v>
          </cell>
          <cell r="F3742">
            <v>11457</v>
          </cell>
          <cell r="G3742">
            <v>9439</v>
          </cell>
        </row>
        <row r="3743">
          <cell r="A3743" t="str">
            <v>40MOA15</v>
          </cell>
          <cell r="B3743" t="str">
            <v>MOA15</v>
          </cell>
          <cell r="C3743">
            <v>40</v>
          </cell>
          <cell r="D3743">
            <v>1.3</v>
          </cell>
          <cell r="E3743">
            <v>13779</v>
          </cell>
          <cell r="F3743">
            <v>11457</v>
          </cell>
          <cell r="G3743">
            <v>9439</v>
          </cell>
        </row>
        <row r="3744">
          <cell r="A3744" t="str">
            <v>10MOA16</v>
          </cell>
          <cell r="B3744" t="str">
            <v>MOA16</v>
          </cell>
          <cell r="C3744">
            <v>10</v>
          </cell>
          <cell r="D3744">
            <v>1.3</v>
          </cell>
          <cell r="E3744">
            <v>13779</v>
          </cell>
          <cell r="F3744">
            <v>11457</v>
          </cell>
          <cell r="G3744">
            <v>9439</v>
          </cell>
        </row>
        <row r="3745">
          <cell r="A3745" t="str">
            <v>11MOA16</v>
          </cell>
          <cell r="B3745" t="str">
            <v>MOA16</v>
          </cell>
          <cell r="C3745">
            <v>11</v>
          </cell>
          <cell r="D3745">
            <v>1.3</v>
          </cell>
          <cell r="E3745">
            <v>13779</v>
          </cell>
          <cell r="F3745">
            <v>11457</v>
          </cell>
          <cell r="G3745">
            <v>9439</v>
          </cell>
        </row>
        <row r="3746">
          <cell r="A3746" t="str">
            <v>12MOA16</v>
          </cell>
          <cell r="B3746" t="str">
            <v>MOA16</v>
          </cell>
          <cell r="C3746">
            <v>12</v>
          </cell>
          <cell r="D3746">
            <v>1.3</v>
          </cell>
          <cell r="E3746">
            <v>13779</v>
          </cell>
          <cell r="F3746">
            <v>11457</v>
          </cell>
          <cell r="G3746">
            <v>9439</v>
          </cell>
        </row>
        <row r="3747">
          <cell r="A3747" t="str">
            <v>13MOA16</v>
          </cell>
          <cell r="B3747" t="str">
            <v>MOA16</v>
          </cell>
          <cell r="C3747">
            <v>13</v>
          </cell>
          <cell r="D3747">
            <v>1.3</v>
          </cell>
          <cell r="E3747">
            <v>13779</v>
          </cell>
          <cell r="F3747">
            <v>11457</v>
          </cell>
          <cell r="G3747">
            <v>9439</v>
          </cell>
        </row>
        <row r="3748">
          <cell r="A3748" t="str">
            <v>14MOA16</v>
          </cell>
          <cell r="B3748" t="str">
            <v>MOA16</v>
          </cell>
          <cell r="C3748">
            <v>14</v>
          </cell>
          <cell r="D3748">
            <v>1.3</v>
          </cell>
          <cell r="E3748">
            <v>13779</v>
          </cell>
          <cell r="F3748">
            <v>11457</v>
          </cell>
          <cell r="G3748">
            <v>9439</v>
          </cell>
        </row>
        <row r="3749">
          <cell r="A3749" t="str">
            <v>15MOA16</v>
          </cell>
          <cell r="B3749" t="str">
            <v>MOA16</v>
          </cell>
          <cell r="C3749">
            <v>15</v>
          </cell>
          <cell r="D3749">
            <v>1.3</v>
          </cell>
          <cell r="E3749">
            <v>13779</v>
          </cell>
          <cell r="F3749">
            <v>11457</v>
          </cell>
          <cell r="G3749">
            <v>9439</v>
          </cell>
        </row>
        <row r="3750">
          <cell r="A3750" t="str">
            <v>16MOA16</v>
          </cell>
          <cell r="B3750" t="str">
            <v>MOA16</v>
          </cell>
          <cell r="C3750">
            <v>16</v>
          </cell>
          <cell r="D3750">
            <v>1.3</v>
          </cell>
          <cell r="E3750">
            <v>13779</v>
          </cell>
          <cell r="F3750">
            <v>11457</v>
          </cell>
          <cell r="G3750">
            <v>9439</v>
          </cell>
        </row>
        <row r="3751">
          <cell r="A3751" t="str">
            <v>17MOA16</v>
          </cell>
          <cell r="B3751" t="str">
            <v>MOA16</v>
          </cell>
          <cell r="C3751">
            <v>17</v>
          </cell>
          <cell r="D3751">
            <v>1.3</v>
          </cell>
          <cell r="E3751">
            <v>13779</v>
          </cell>
          <cell r="F3751">
            <v>11457</v>
          </cell>
          <cell r="G3751">
            <v>9439</v>
          </cell>
        </row>
        <row r="3752">
          <cell r="A3752" t="str">
            <v>18MOA16</v>
          </cell>
          <cell r="B3752" t="str">
            <v>MOA16</v>
          </cell>
          <cell r="C3752">
            <v>18</v>
          </cell>
          <cell r="D3752">
            <v>1.3</v>
          </cell>
          <cell r="E3752">
            <v>13779</v>
          </cell>
          <cell r="F3752">
            <v>11457</v>
          </cell>
          <cell r="G3752">
            <v>9439</v>
          </cell>
        </row>
        <row r="3753">
          <cell r="A3753" t="str">
            <v>19MOA16</v>
          </cell>
          <cell r="B3753" t="str">
            <v>MOA16</v>
          </cell>
          <cell r="C3753">
            <v>19</v>
          </cell>
          <cell r="D3753">
            <v>1.3</v>
          </cell>
          <cell r="E3753">
            <v>13779</v>
          </cell>
          <cell r="F3753">
            <v>11457</v>
          </cell>
          <cell r="G3753">
            <v>9439</v>
          </cell>
        </row>
        <row r="3754">
          <cell r="A3754" t="str">
            <v>20MOA16</v>
          </cell>
          <cell r="B3754" t="str">
            <v>MOA16</v>
          </cell>
          <cell r="C3754">
            <v>20</v>
          </cell>
          <cell r="D3754">
            <v>1.3</v>
          </cell>
          <cell r="E3754">
            <v>13779</v>
          </cell>
          <cell r="F3754">
            <v>11457</v>
          </cell>
          <cell r="G3754">
            <v>9439</v>
          </cell>
        </row>
        <row r="3755">
          <cell r="A3755" t="str">
            <v>21MOA16</v>
          </cell>
          <cell r="B3755" t="str">
            <v>MOA16</v>
          </cell>
          <cell r="C3755">
            <v>21</v>
          </cell>
          <cell r="D3755">
            <v>1.3</v>
          </cell>
          <cell r="E3755">
            <v>13779</v>
          </cell>
          <cell r="F3755">
            <v>11457</v>
          </cell>
          <cell r="G3755">
            <v>9439</v>
          </cell>
        </row>
        <row r="3756">
          <cell r="A3756" t="str">
            <v>22MOA16</v>
          </cell>
          <cell r="B3756" t="str">
            <v>MOA16</v>
          </cell>
          <cell r="C3756">
            <v>22</v>
          </cell>
          <cell r="D3756">
            <v>1.3</v>
          </cell>
          <cell r="E3756">
            <v>13779</v>
          </cell>
          <cell r="F3756">
            <v>11457</v>
          </cell>
          <cell r="G3756">
            <v>9439</v>
          </cell>
        </row>
        <row r="3757">
          <cell r="A3757" t="str">
            <v>23MOA16</v>
          </cell>
          <cell r="B3757" t="str">
            <v>MOA16</v>
          </cell>
          <cell r="C3757">
            <v>23</v>
          </cell>
          <cell r="D3757">
            <v>1.3</v>
          </cell>
          <cell r="E3757">
            <v>13779</v>
          </cell>
          <cell r="F3757">
            <v>11457</v>
          </cell>
          <cell r="G3757">
            <v>9439</v>
          </cell>
        </row>
        <row r="3758">
          <cell r="A3758" t="str">
            <v>24MOA16</v>
          </cell>
          <cell r="B3758" t="str">
            <v>MOA16</v>
          </cell>
          <cell r="C3758">
            <v>24</v>
          </cell>
          <cell r="D3758">
            <v>1.3</v>
          </cell>
          <cell r="E3758">
            <v>13779</v>
          </cell>
          <cell r="F3758">
            <v>11457</v>
          </cell>
          <cell r="G3758">
            <v>9439</v>
          </cell>
        </row>
        <row r="3759">
          <cell r="A3759" t="str">
            <v>25MOA16</v>
          </cell>
          <cell r="B3759" t="str">
            <v>MOA16</v>
          </cell>
          <cell r="C3759">
            <v>25</v>
          </cell>
          <cell r="D3759">
            <v>1.3</v>
          </cell>
          <cell r="E3759">
            <v>13779</v>
          </cell>
          <cell r="F3759">
            <v>11457</v>
          </cell>
          <cell r="G3759">
            <v>9439</v>
          </cell>
        </row>
        <row r="3760">
          <cell r="A3760" t="str">
            <v>26MOA16</v>
          </cell>
          <cell r="B3760" t="str">
            <v>MOA16</v>
          </cell>
          <cell r="C3760">
            <v>26</v>
          </cell>
          <cell r="D3760">
            <v>1.3</v>
          </cell>
          <cell r="E3760">
            <v>13779</v>
          </cell>
          <cell r="F3760">
            <v>11457</v>
          </cell>
          <cell r="G3760">
            <v>9439</v>
          </cell>
        </row>
        <row r="3761">
          <cell r="A3761" t="str">
            <v>27MOA16</v>
          </cell>
          <cell r="B3761" t="str">
            <v>MOA16</v>
          </cell>
          <cell r="C3761">
            <v>27</v>
          </cell>
          <cell r="D3761">
            <v>1.3</v>
          </cell>
          <cell r="E3761">
            <v>13779</v>
          </cell>
          <cell r="F3761">
            <v>11457</v>
          </cell>
          <cell r="G3761">
            <v>9439</v>
          </cell>
        </row>
        <row r="3762">
          <cell r="A3762" t="str">
            <v>28MOA16</v>
          </cell>
          <cell r="B3762" t="str">
            <v>MOA16</v>
          </cell>
          <cell r="C3762">
            <v>28</v>
          </cell>
          <cell r="D3762">
            <v>1.3</v>
          </cell>
          <cell r="E3762">
            <v>13779</v>
          </cell>
          <cell r="F3762">
            <v>11457</v>
          </cell>
          <cell r="G3762">
            <v>9439</v>
          </cell>
        </row>
        <row r="3763">
          <cell r="A3763" t="str">
            <v>29MOA16</v>
          </cell>
          <cell r="B3763" t="str">
            <v>MOA16</v>
          </cell>
          <cell r="C3763">
            <v>29</v>
          </cell>
          <cell r="D3763">
            <v>1.3</v>
          </cell>
          <cell r="E3763">
            <v>13779</v>
          </cell>
          <cell r="F3763">
            <v>11457</v>
          </cell>
          <cell r="G3763">
            <v>9439</v>
          </cell>
        </row>
        <row r="3764">
          <cell r="A3764" t="str">
            <v>30MOA16</v>
          </cell>
          <cell r="B3764" t="str">
            <v>MOA16</v>
          </cell>
          <cell r="C3764">
            <v>30</v>
          </cell>
          <cell r="D3764">
            <v>1.3</v>
          </cell>
          <cell r="E3764">
            <v>13779</v>
          </cell>
          <cell r="F3764">
            <v>11457</v>
          </cell>
          <cell r="G3764">
            <v>9439</v>
          </cell>
        </row>
        <row r="3765">
          <cell r="A3765" t="str">
            <v>31MOA16</v>
          </cell>
          <cell r="B3765" t="str">
            <v>MOA16</v>
          </cell>
          <cell r="C3765">
            <v>31</v>
          </cell>
          <cell r="D3765">
            <v>1.3</v>
          </cell>
          <cell r="E3765">
            <v>13779</v>
          </cell>
          <cell r="F3765">
            <v>11457</v>
          </cell>
          <cell r="G3765">
            <v>9439</v>
          </cell>
        </row>
        <row r="3766">
          <cell r="A3766" t="str">
            <v>32MOA16</v>
          </cell>
          <cell r="B3766" t="str">
            <v>MOA16</v>
          </cell>
          <cell r="C3766">
            <v>32</v>
          </cell>
          <cell r="D3766">
            <v>1.3</v>
          </cell>
          <cell r="E3766">
            <v>13779</v>
          </cell>
          <cell r="F3766">
            <v>11457</v>
          </cell>
          <cell r="G3766">
            <v>9439</v>
          </cell>
        </row>
        <row r="3767">
          <cell r="A3767" t="str">
            <v>33MOA16</v>
          </cell>
          <cell r="B3767" t="str">
            <v>MOA16</v>
          </cell>
          <cell r="C3767">
            <v>33</v>
          </cell>
          <cell r="D3767">
            <v>1.3</v>
          </cell>
          <cell r="E3767">
            <v>13779</v>
          </cell>
          <cell r="F3767">
            <v>11457</v>
          </cell>
          <cell r="G3767">
            <v>9439</v>
          </cell>
        </row>
        <row r="3768">
          <cell r="A3768" t="str">
            <v>34MOA16</v>
          </cell>
          <cell r="B3768" t="str">
            <v>MOA16</v>
          </cell>
          <cell r="C3768">
            <v>34</v>
          </cell>
          <cell r="D3768">
            <v>1.3</v>
          </cell>
          <cell r="E3768">
            <v>13779</v>
          </cell>
          <cell r="F3768">
            <v>11457</v>
          </cell>
          <cell r="G3768">
            <v>9439</v>
          </cell>
        </row>
        <row r="3769">
          <cell r="A3769" t="str">
            <v>35MOA16</v>
          </cell>
          <cell r="B3769" t="str">
            <v>MOA16</v>
          </cell>
          <cell r="C3769">
            <v>35</v>
          </cell>
          <cell r="D3769">
            <v>1.3</v>
          </cell>
          <cell r="E3769">
            <v>13779</v>
          </cell>
          <cell r="F3769">
            <v>11457</v>
          </cell>
          <cell r="G3769">
            <v>9439</v>
          </cell>
        </row>
        <row r="3770">
          <cell r="A3770" t="str">
            <v>36MOA16</v>
          </cell>
          <cell r="B3770" t="str">
            <v>MOA16</v>
          </cell>
          <cell r="C3770">
            <v>36</v>
          </cell>
          <cell r="D3770">
            <v>1.3</v>
          </cell>
          <cell r="E3770">
            <v>13779</v>
          </cell>
          <cell r="F3770">
            <v>11457</v>
          </cell>
          <cell r="G3770">
            <v>9439</v>
          </cell>
        </row>
        <row r="3771">
          <cell r="A3771" t="str">
            <v>37MOA16</v>
          </cell>
          <cell r="B3771" t="str">
            <v>MOA16</v>
          </cell>
          <cell r="C3771">
            <v>37</v>
          </cell>
          <cell r="D3771">
            <v>1.3</v>
          </cell>
          <cell r="E3771">
            <v>13779</v>
          </cell>
          <cell r="F3771">
            <v>11457</v>
          </cell>
          <cell r="G3771">
            <v>9439</v>
          </cell>
        </row>
        <row r="3772">
          <cell r="A3772" t="str">
            <v>38MOA16</v>
          </cell>
          <cell r="B3772" t="str">
            <v>MOA16</v>
          </cell>
          <cell r="C3772">
            <v>38</v>
          </cell>
          <cell r="D3772">
            <v>1.3</v>
          </cell>
          <cell r="E3772">
            <v>13779</v>
          </cell>
          <cell r="F3772">
            <v>11457</v>
          </cell>
          <cell r="G3772">
            <v>9439</v>
          </cell>
        </row>
        <row r="3773">
          <cell r="A3773" t="str">
            <v>39MOA16</v>
          </cell>
          <cell r="B3773" t="str">
            <v>MOA16</v>
          </cell>
          <cell r="C3773">
            <v>39</v>
          </cell>
          <cell r="D3773">
            <v>1.3</v>
          </cell>
          <cell r="E3773">
            <v>13779</v>
          </cell>
          <cell r="F3773">
            <v>11457</v>
          </cell>
          <cell r="G3773">
            <v>9439</v>
          </cell>
        </row>
        <row r="3774">
          <cell r="A3774" t="str">
            <v>40MOA16</v>
          </cell>
          <cell r="B3774" t="str">
            <v>MOA16</v>
          </cell>
          <cell r="C3774">
            <v>40</v>
          </cell>
          <cell r="D3774">
            <v>1.3</v>
          </cell>
          <cell r="E3774">
            <v>13779</v>
          </cell>
          <cell r="F3774">
            <v>11457</v>
          </cell>
          <cell r="G3774">
            <v>9439</v>
          </cell>
        </row>
        <row r="3775">
          <cell r="A3775" t="str">
            <v>10MOA17</v>
          </cell>
          <cell r="B3775" t="str">
            <v>MOA17</v>
          </cell>
          <cell r="C3775">
            <v>10</v>
          </cell>
          <cell r="D3775">
            <v>1.3</v>
          </cell>
          <cell r="E3775">
            <v>13779</v>
          </cell>
          <cell r="F3775">
            <v>11457</v>
          </cell>
          <cell r="G3775">
            <v>9439</v>
          </cell>
        </row>
        <row r="3776">
          <cell r="A3776" t="str">
            <v>11MOA17</v>
          </cell>
          <cell r="B3776" t="str">
            <v>MOA17</v>
          </cell>
          <cell r="C3776">
            <v>11</v>
          </cell>
          <cell r="D3776">
            <v>1.3</v>
          </cell>
          <cell r="E3776">
            <v>13779</v>
          </cell>
          <cell r="F3776">
            <v>11457</v>
          </cell>
          <cell r="G3776">
            <v>9439</v>
          </cell>
        </row>
        <row r="3777">
          <cell r="A3777" t="str">
            <v>12MOA17</v>
          </cell>
          <cell r="B3777" t="str">
            <v>MOA17</v>
          </cell>
          <cell r="C3777">
            <v>12</v>
          </cell>
          <cell r="D3777">
            <v>1.3</v>
          </cell>
          <cell r="E3777">
            <v>13779</v>
          </cell>
          <cell r="F3777">
            <v>11457</v>
          </cell>
          <cell r="G3777">
            <v>9439</v>
          </cell>
        </row>
        <row r="3778">
          <cell r="A3778" t="str">
            <v>13MOA17</v>
          </cell>
          <cell r="B3778" t="str">
            <v>MOA17</v>
          </cell>
          <cell r="C3778">
            <v>13</v>
          </cell>
          <cell r="D3778">
            <v>1.3</v>
          </cell>
          <cell r="E3778">
            <v>13779</v>
          </cell>
          <cell r="F3778">
            <v>11457</v>
          </cell>
          <cell r="G3778">
            <v>9439</v>
          </cell>
        </row>
        <row r="3779">
          <cell r="A3779" t="str">
            <v>14MOA17</v>
          </cell>
          <cell r="B3779" t="str">
            <v>MOA17</v>
          </cell>
          <cell r="C3779">
            <v>14</v>
          </cell>
          <cell r="D3779">
            <v>1.3</v>
          </cell>
          <cell r="E3779">
            <v>13779</v>
          </cell>
          <cell r="F3779">
            <v>11457</v>
          </cell>
          <cell r="G3779">
            <v>9439</v>
          </cell>
        </row>
        <row r="3780">
          <cell r="A3780" t="str">
            <v>15MOA17</v>
          </cell>
          <cell r="B3780" t="str">
            <v>MOA17</v>
          </cell>
          <cell r="C3780">
            <v>15</v>
          </cell>
          <cell r="D3780">
            <v>1.3</v>
          </cell>
          <cell r="E3780">
            <v>13779</v>
          </cell>
          <cell r="F3780">
            <v>11457</v>
          </cell>
          <cell r="G3780">
            <v>9439</v>
          </cell>
        </row>
        <row r="3781">
          <cell r="A3781" t="str">
            <v>16MOA17</v>
          </cell>
          <cell r="B3781" t="str">
            <v>MOA17</v>
          </cell>
          <cell r="C3781">
            <v>16</v>
          </cell>
          <cell r="D3781">
            <v>1.3</v>
          </cell>
          <cell r="E3781">
            <v>13779</v>
          </cell>
          <cell r="F3781">
            <v>11457</v>
          </cell>
          <cell r="G3781">
            <v>9439</v>
          </cell>
        </row>
        <row r="3782">
          <cell r="A3782" t="str">
            <v>17MOA17</v>
          </cell>
          <cell r="B3782" t="str">
            <v>MOA17</v>
          </cell>
          <cell r="C3782">
            <v>17</v>
          </cell>
          <cell r="D3782">
            <v>1.3</v>
          </cell>
          <cell r="E3782">
            <v>13779</v>
          </cell>
          <cell r="F3782">
            <v>11457</v>
          </cell>
          <cell r="G3782">
            <v>9439</v>
          </cell>
        </row>
        <row r="3783">
          <cell r="A3783" t="str">
            <v>18MOA17</v>
          </cell>
          <cell r="B3783" t="str">
            <v>MOA17</v>
          </cell>
          <cell r="C3783">
            <v>18</v>
          </cell>
          <cell r="D3783">
            <v>1.3</v>
          </cell>
          <cell r="E3783">
            <v>13779</v>
          </cell>
          <cell r="F3783">
            <v>11457</v>
          </cell>
          <cell r="G3783">
            <v>9439</v>
          </cell>
        </row>
        <row r="3784">
          <cell r="A3784" t="str">
            <v>19MOA17</v>
          </cell>
          <cell r="B3784" t="str">
            <v>MOA17</v>
          </cell>
          <cell r="C3784">
            <v>19</v>
          </cell>
          <cell r="D3784">
            <v>1.3</v>
          </cell>
          <cell r="E3784">
            <v>13779</v>
          </cell>
          <cell r="F3784">
            <v>11457</v>
          </cell>
          <cell r="G3784">
            <v>9439</v>
          </cell>
        </row>
        <row r="3785">
          <cell r="A3785" t="str">
            <v>20MOA17</v>
          </cell>
          <cell r="B3785" t="str">
            <v>MOA17</v>
          </cell>
          <cell r="C3785">
            <v>20</v>
          </cell>
          <cell r="D3785">
            <v>1.3</v>
          </cell>
          <cell r="E3785">
            <v>13779</v>
          </cell>
          <cell r="F3785">
            <v>11457</v>
          </cell>
          <cell r="G3785">
            <v>9439</v>
          </cell>
        </row>
        <row r="3786">
          <cell r="A3786" t="str">
            <v>21MOA17</v>
          </cell>
          <cell r="B3786" t="str">
            <v>MOA17</v>
          </cell>
          <cell r="C3786">
            <v>21</v>
          </cell>
          <cell r="D3786">
            <v>1.3</v>
          </cell>
          <cell r="E3786">
            <v>13779</v>
          </cell>
          <cell r="F3786">
            <v>11457</v>
          </cell>
          <cell r="G3786">
            <v>9439</v>
          </cell>
        </row>
        <row r="3787">
          <cell r="A3787" t="str">
            <v>22MOA17</v>
          </cell>
          <cell r="B3787" t="str">
            <v>MOA17</v>
          </cell>
          <cell r="C3787">
            <v>22</v>
          </cell>
          <cell r="D3787">
            <v>1.3</v>
          </cell>
          <cell r="E3787">
            <v>13779</v>
          </cell>
          <cell r="F3787">
            <v>11457</v>
          </cell>
          <cell r="G3787">
            <v>9439</v>
          </cell>
        </row>
        <row r="3788">
          <cell r="A3788" t="str">
            <v>23MOA17</v>
          </cell>
          <cell r="B3788" t="str">
            <v>MOA17</v>
          </cell>
          <cell r="C3788">
            <v>23</v>
          </cell>
          <cell r="D3788">
            <v>1.3</v>
          </cell>
          <cell r="E3788">
            <v>13779</v>
          </cell>
          <cell r="F3788">
            <v>11457</v>
          </cell>
          <cell r="G3788">
            <v>9439</v>
          </cell>
        </row>
        <row r="3789">
          <cell r="A3789" t="str">
            <v>24MOA17</v>
          </cell>
          <cell r="B3789" t="str">
            <v>MOA17</v>
          </cell>
          <cell r="C3789">
            <v>24</v>
          </cell>
          <cell r="D3789">
            <v>1.3</v>
          </cell>
          <cell r="E3789">
            <v>13779</v>
          </cell>
          <cell r="F3789">
            <v>11457</v>
          </cell>
          <cell r="G3789">
            <v>9439</v>
          </cell>
        </row>
        <row r="3790">
          <cell r="A3790" t="str">
            <v>25MOA17</v>
          </cell>
          <cell r="B3790" t="str">
            <v>MOA17</v>
          </cell>
          <cell r="C3790">
            <v>25</v>
          </cell>
          <cell r="D3790">
            <v>1.3</v>
          </cell>
          <cell r="E3790">
            <v>13779</v>
          </cell>
          <cell r="F3790">
            <v>11457</v>
          </cell>
          <cell r="G3790">
            <v>9439</v>
          </cell>
        </row>
        <row r="3791">
          <cell r="A3791" t="str">
            <v>26MOA17</v>
          </cell>
          <cell r="B3791" t="str">
            <v>MOA17</v>
          </cell>
          <cell r="C3791">
            <v>26</v>
          </cell>
          <cell r="D3791">
            <v>1.3</v>
          </cell>
          <cell r="E3791">
            <v>13779</v>
          </cell>
          <cell r="F3791">
            <v>11457</v>
          </cell>
          <cell r="G3791">
            <v>9439</v>
          </cell>
        </row>
        <row r="3792">
          <cell r="A3792" t="str">
            <v>27MOA17</v>
          </cell>
          <cell r="B3792" t="str">
            <v>MOA17</v>
          </cell>
          <cell r="C3792">
            <v>27</v>
          </cell>
          <cell r="D3792">
            <v>1.3</v>
          </cell>
          <cell r="E3792">
            <v>13779</v>
          </cell>
          <cell r="F3792">
            <v>11457</v>
          </cell>
          <cell r="G3792">
            <v>9439</v>
          </cell>
        </row>
        <row r="3793">
          <cell r="A3793" t="str">
            <v>28MOA17</v>
          </cell>
          <cell r="B3793" t="str">
            <v>MOA17</v>
          </cell>
          <cell r="C3793">
            <v>28</v>
          </cell>
          <cell r="D3793">
            <v>1.3</v>
          </cell>
          <cell r="E3793">
            <v>13779</v>
          </cell>
          <cell r="F3793">
            <v>11457</v>
          </cell>
          <cell r="G3793">
            <v>9439</v>
          </cell>
        </row>
        <row r="3794">
          <cell r="A3794" t="str">
            <v>29MOA17</v>
          </cell>
          <cell r="B3794" t="str">
            <v>MOA17</v>
          </cell>
          <cell r="C3794">
            <v>29</v>
          </cell>
          <cell r="D3794">
            <v>1.3</v>
          </cell>
          <cell r="E3794">
            <v>13779</v>
          </cell>
          <cell r="F3794">
            <v>11457</v>
          </cell>
          <cell r="G3794">
            <v>9439</v>
          </cell>
        </row>
        <row r="3795">
          <cell r="A3795" t="str">
            <v>30MOA17</v>
          </cell>
          <cell r="B3795" t="str">
            <v>MOA17</v>
          </cell>
          <cell r="C3795">
            <v>30</v>
          </cell>
          <cell r="D3795">
            <v>1.3</v>
          </cell>
          <cell r="E3795">
            <v>13779</v>
          </cell>
          <cell r="F3795">
            <v>11457</v>
          </cell>
          <cell r="G3795">
            <v>9439</v>
          </cell>
        </row>
        <row r="3796">
          <cell r="A3796" t="str">
            <v>31MOA17</v>
          </cell>
          <cell r="B3796" t="str">
            <v>MOA17</v>
          </cell>
          <cell r="C3796">
            <v>31</v>
          </cell>
          <cell r="D3796">
            <v>1.3</v>
          </cell>
          <cell r="E3796">
            <v>13779</v>
          </cell>
          <cell r="F3796">
            <v>11457</v>
          </cell>
          <cell r="G3796">
            <v>9439</v>
          </cell>
        </row>
        <row r="3797">
          <cell r="A3797" t="str">
            <v>32MOA17</v>
          </cell>
          <cell r="B3797" t="str">
            <v>MOA17</v>
          </cell>
          <cell r="C3797">
            <v>32</v>
          </cell>
          <cell r="D3797">
            <v>1.3</v>
          </cell>
          <cell r="E3797">
            <v>13779</v>
          </cell>
          <cell r="F3797">
            <v>11457</v>
          </cell>
          <cell r="G3797">
            <v>9439</v>
          </cell>
        </row>
        <row r="3798">
          <cell r="A3798" t="str">
            <v>33MOA17</v>
          </cell>
          <cell r="B3798" t="str">
            <v>MOA17</v>
          </cell>
          <cell r="C3798">
            <v>33</v>
          </cell>
          <cell r="D3798">
            <v>1.3</v>
          </cell>
          <cell r="E3798">
            <v>13779</v>
          </cell>
          <cell r="F3798">
            <v>11457</v>
          </cell>
          <cell r="G3798">
            <v>9439</v>
          </cell>
        </row>
        <row r="3799">
          <cell r="A3799" t="str">
            <v>34MOA17</v>
          </cell>
          <cell r="B3799" t="str">
            <v>MOA17</v>
          </cell>
          <cell r="C3799">
            <v>34</v>
          </cell>
          <cell r="D3799">
            <v>1.3</v>
          </cell>
          <cell r="E3799">
            <v>13779</v>
          </cell>
          <cell r="F3799">
            <v>11457</v>
          </cell>
          <cell r="G3799">
            <v>9439</v>
          </cell>
        </row>
        <row r="3800">
          <cell r="A3800" t="str">
            <v>35MOA17</v>
          </cell>
          <cell r="B3800" t="str">
            <v>MOA17</v>
          </cell>
          <cell r="C3800">
            <v>35</v>
          </cell>
          <cell r="D3800">
            <v>1.3</v>
          </cell>
          <cell r="E3800">
            <v>13779</v>
          </cell>
          <cell r="F3800">
            <v>11457</v>
          </cell>
          <cell r="G3800">
            <v>9439</v>
          </cell>
        </row>
        <row r="3801">
          <cell r="A3801" t="str">
            <v>36MOA17</v>
          </cell>
          <cell r="B3801" t="str">
            <v>MOA17</v>
          </cell>
          <cell r="C3801">
            <v>36</v>
          </cell>
          <cell r="D3801">
            <v>1.3</v>
          </cell>
          <cell r="E3801">
            <v>13779</v>
          </cell>
          <cell r="F3801">
            <v>11457</v>
          </cell>
          <cell r="G3801">
            <v>9439</v>
          </cell>
        </row>
        <row r="3802">
          <cell r="A3802" t="str">
            <v>37MOA17</v>
          </cell>
          <cell r="B3802" t="str">
            <v>MOA17</v>
          </cell>
          <cell r="C3802">
            <v>37</v>
          </cell>
          <cell r="D3802">
            <v>1.3</v>
          </cell>
          <cell r="E3802">
            <v>13779</v>
          </cell>
          <cell r="F3802">
            <v>11457</v>
          </cell>
          <cell r="G3802">
            <v>9439</v>
          </cell>
        </row>
        <row r="3803">
          <cell r="A3803" t="str">
            <v>38MOA17</v>
          </cell>
          <cell r="B3803" t="str">
            <v>MOA17</v>
          </cell>
          <cell r="C3803">
            <v>38</v>
          </cell>
          <cell r="D3803">
            <v>1.3</v>
          </cell>
          <cell r="E3803">
            <v>13779</v>
          </cell>
          <cell r="F3803">
            <v>11457</v>
          </cell>
          <cell r="G3803">
            <v>9439</v>
          </cell>
        </row>
        <row r="3804">
          <cell r="A3804" t="str">
            <v>39MOA17</v>
          </cell>
          <cell r="B3804" t="str">
            <v>MOA17</v>
          </cell>
          <cell r="C3804">
            <v>39</v>
          </cell>
          <cell r="D3804">
            <v>1.3</v>
          </cell>
          <cell r="E3804">
            <v>13779</v>
          </cell>
          <cell r="F3804">
            <v>11457</v>
          </cell>
          <cell r="G3804">
            <v>9439</v>
          </cell>
        </row>
        <row r="3805">
          <cell r="A3805" t="str">
            <v>40MOA17</v>
          </cell>
          <cell r="B3805" t="str">
            <v>MOA17</v>
          </cell>
          <cell r="C3805">
            <v>40</v>
          </cell>
          <cell r="D3805">
            <v>1.3</v>
          </cell>
          <cell r="E3805">
            <v>13779</v>
          </cell>
          <cell r="F3805">
            <v>11457</v>
          </cell>
          <cell r="G3805">
            <v>9439</v>
          </cell>
        </row>
        <row r="3806">
          <cell r="A3806" t="str">
            <v>10MOS01</v>
          </cell>
          <cell r="B3806" t="str">
            <v>MOS01</v>
          </cell>
          <cell r="C3806">
            <v>10</v>
          </cell>
          <cell r="D3806">
            <v>1.39</v>
          </cell>
          <cell r="E3806">
            <v>10530</v>
          </cell>
          <cell r="F3806">
            <v>9321</v>
          </cell>
          <cell r="G3806">
            <v>8918</v>
          </cell>
        </row>
        <row r="3807">
          <cell r="A3807" t="str">
            <v>11MOS01</v>
          </cell>
          <cell r="B3807" t="str">
            <v>MOS01</v>
          </cell>
          <cell r="C3807">
            <v>11</v>
          </cell>
          <cell r="D3807">
            <v>1.39</v>
          </cell>
          <cell r="E3807">
            <v>10530</v>
          </cell>
          <cell r="F3807">
            <v>9321</v>
          </cell>
          <cell r="G3807">
            <v>8918</v>
          </cell>
        </row>
        <row r="3808">
          <cell r="A3808" t="str">
            <v>12MOS01</v>
          </cell>
          <cell r="B3808" t="str">
            <v>MOS01</v>
          </cell>
          <cell r="C3808">
            <v>12</v>
          </cell>
          <cell r="D3808">
            <v>1.39</v>
          </cell>
          <cell r="E3808">
            <v>10530</v>
          </cell>
          <cell r="F3808">
            <v>9321</v>
          </cell>
          <cell r="G3808">
            <v>8918</v>
          </cell>
        </row>
        <row r="3809">
          <cell r="A3809" t="str">
            <v>13MOS01</v>
          </cell>
          <cell r="B3809" t="str">
            <v>MOS01</v>
          </cell>
          <cell r="C3809">
            <v>13</v>
          </cell>
          <cell r="D3809">
            <v>1.39</v>
          </cell>
          <cell r="E3809">
            <v>10530</v>
          </cell>
          <cell r="F3809">
            <v>9321</v>
          </cell>
          <cell r="G3809">
            <v>8918</v>
          </cell>
        </row>
        <row r="3810">
          <cell r="A3810" t="str">
            <v>14MOS01</v>
          </cell>
          <cell r="B3810" t="str">
            <v>MOS01</v>
          </cell>
          <cell r="C3810">
            <v>14</v>
          </cell>
          <cell r="D3810">
            <v>1.39</v>
          </cell>
          <cell r="E3810">
            <v>10530</v>
          </cell>
          <cell r="F3810">
            <v>9321</v>
          </cell>
          <cell r="G3810">
            <v>8918</v>
          </cell>
        </row>
        <row r="3811">
          <cell r="A3811" t="str">
            <v>15MOS01</v>
          </cell>
          <cell r="B3811" t="str">
            <v>MOS01</v>
          </cell>
          <cell r="C3811">
            <v>15</v>
          </cell>
          <cell r="D3811">
            <v>1.39</v>
          </cell>
          <cell r="E3811">
            <v>10530</v>
          </cell>
          <cell r="F3811">
            <v>9321</v>
          </cell>
          <cell r="G3811">
            <v>8918</v>
          </cell>
        </row>
        <row r="3812">
          <cell r="A3812" t="str">
            <v>16MOS01</v>
          </cell>
          <cell r="B3812" t="str">
            <v>MOS01</v>
          </cell>
          <cell r="C3812">
            <v>16</v>
          </cell>
          <cell r="D3812">
            <v>1.39</v>
          </cell>
          <cell r="E3812">
            <v>10530</v>
          </cell>
          <cell r="F3812">
            <v>9321</v>
          </cell>
          <cell r="G3812">
            <v>8918</v>
          </cell>
        </row>
        <row r="3813">
          <cell r="A3813" t="str">
            <v>17MOS01</v>
          </cell>
          <cell r="B3813" t="str">
            <v>MOS01</v>
          </cell>
          <cell r="C3813">
            <v>17</v>
          </cell>
          <cell r="D3813">
            <v>1.39</v>
          </cell>
          <cell r="E3813">
            <v>10530</v>
          </cell>
          <cell r="F3813">
            <v>9321</v>
          </cell>
          <cell r="G3813">
            <v>8918</v>
          </cell>
        </row>
        <row r="3814">
          <cell r="A3814" t="str">
            <v>18MOS01</v>
          </cell>
          <cell r="B3814" t="str">
            <v>MOS01</v>
          </cell>
          <cell r="C3814">
            <v>18</v>
          </cell>
          <cell r="D3814">
            <v>1.39</v>
          </cell>
          <cell r="E3814">
            <v>10530</v>
          </cell>
          <cell r="F3814">
            <v>9321</v>
          </cell>
          <cell r="G3814">
            <v>8918</v>
          </cell>
        </row>
        <row r="3815">
          <cell r="A3815" t="str">
            <v>19MOS01</v>
          </cell>
          <cell r="B3815" t="str">
            <v>MOS01</v>
          </cell>
          <cell r="C3815">
            <v>19</v>
          </cell>
          <cell r="D3815">
            <v>1.39</v>
          </cell>
          <cell r="E3815">
            <v>10530</v>
          </cell>
          <cell r="F3815">
            <v>9321</v>
          </cell>
          <cell r="G3815">
            <v>8918</v>
          </cell>
        </row>
        <row r="3816">
          <cell r="A3816" t="str">
            <v>20MOS01</v>
          </cell>
          <cell r="B3816" t="str">
            <v>MOS01</v>
          </cell>
          <cell r="C3816">
            <v>20</v>
          </cell>
          <cell r="D3816">
            <v>1.39</v>
          </cell>
          <cell r="E3816">
            <v>10530</v>
          </cell>
          <cell r="F3816">
            <v>9321</v>
          </cell>
          <cell r="G3816">
            <v>8918</v>
          </cell>
        </row>
        <row r="3817">
          <cell r="A3817" t="str">
            <v>21MOS01</v>
          </cell>
          <cell r="B3817" t="str">
            <v>MOS01</v>
          </cell>
          <cell r="C3817">
            <v>21</v>
          </cell>
          <cell r="D3817">
            <v>1.39</v>
          </cell>
          <cell r="E3817">
            <v>10530</v>
          </cell>
          <cell r="F3817">
            <v>9321</v>
          </cell>
          <cell r="G3817">
            <v>8918</v>
          </cell>
        </row>
        <row r="3818">
          <cell r="A3818" t="str">
            <v>22MOS01</v>
          </cell>
          <cell r="B3818" t="str">
            <v>MOS01</v>
          </cell>
          <cell r="C3818">
            <v>22</v>
          </cell>
          <cell r="D3818">
            <v>1.39</v>
          </cell>
          <cell r="E3818">
            <v>10530</v>
          </cell>
          <cell r="F3818">
            <v>9321</v>
          </cell>
          <cell r="G3818">
            <v>8918</v>
          </cell>
        </row>
        <row r="3819">
          <cell r="A3819" t="str">
            <v>23MOS01</v>
          </cell>
          <cell r="B3819" t="str">
            <v>MOS01</v>
          </cell>
          <cell r="C3819">
            <v>23</v>
          </cell>
          <cell r="D3819">
            <v>1.39</v>
          </cell>
          <cell r="E3819">
            <v>10530</v>
          </cell>
          <cell r="F3819">
            <v>9321</v>
          </cell>
          <cell r="G3819">
            <v>8918</v>
          </cell>
        </row>
        <row r="3820">
          <cell r="A3820" t="str">
            <v>24MOS01</v>
          </cell>
          <cell r="B3820" t="str">
            <v>MOS01</v>
          </cell>
          <cell r="C3820">
            <v>24</v>
          </cell>
          <cell r="D3820">
            <v>1.39</v>
          </cell>
          <cell r="E3820">
            <v>10530</v>
          </cell>
          <cell r="F3820">
            <v>9321</v>
          </cell>
          <cell r="G3820">
            <v>8918</v>
          </cell>
        </row>
        <row r="3821">
          <cell r="A3821" t="str">
            <v>25MOS01</v>
          </cell>
          <cell r="B3821" t="str">
            <v>MOS01</v>
          </cell>
          <cell r="C3821">
            <v>25</v>
          </cell>
          <cell r="D3821">
            <v>1.39</v>
          </cell>
          <cell r="E3821">
            <v>10530</v>
          </cell>
          <cell r="F3821">
            <v>9321</v>
          </cell>
          <cell r="G3821">
            <v>8918</v>
          </cell>
        </row>
        <row r="3822">
          <cell r="A3822" t="str">
            <v>26MOS01</v>
          </cell>
          <cell r="B3822" t="str">
            <v>MOS01</v>
          </cell>
          <cell r="C3822">
            <v>26</v>
          </cell>
          <cell r="D3822">
            <v>1.39</v>
          </cell>
          <cell r="E3822">
            <v>10530</v>
          </cell>
          <cell r="F3822">
            <v>9321</v>
          </cell>
          <cell r="G3822">
            <v>8918</v>
          </cell>
        </row>
        <row r="3823">
          <cell r="A3823" t="str">
            <v>27MOS01</v>
          </cell>
          <cell r="B3823" t="str">
            <v>MOS01</v>
          </cell>
          <cell r="C3823">
            <v>27</v>
          </cell>
          <cell r="D3823">
            <v>1.39</v>
          </cell>
          <cell r="E3823">
            <v>10530</v>
          </cell>
          <cell r="F3823">
            <v>9321</v>
          </cell>
          <cell r="G3823">
            <v>8918</v>
          </cell>
        </row>
        <row r="3824">
          <cell r="A3824" t="str">
            <v>28MOS01</v>
          </cell>
          <cell r="B3824" t="str">
            <v>MOS01</v>
          </cell>
          <cell r="C3824">
            <v>28</v>
          </cell>
          <cell r="D3824">
            <v>1.39</v>
          </cell>
          <cell r="E3824">
            <v>10530</v>
          </cell>
          <cell r="F3824">
            <v>9321</v>
          </cell>
          <cell r="G3824">
            <v>8918</v>
          </cell>
        </row>
        <row r="3825">
          <cell r="A3825" t="str">
            <v>29MOS01</v>
          </cell>
          <cell r="B3825" t="str">
            <v>MOS01</v>
          </cell>
          <cell r="C3825">
            <v>29</v>
          </cell>
          <cell r="D3825">
            <v>1.39</v>
          </cell>
          <cell r="E3825">
            <v>10530</v>
          </cell>
          <cell r="F3825">
            <v>9321</v>
          </cell>
          <cell r="G3825">
            <v>8918</v>
          </cell>
        </row>
        <row r="3826">
          <cell r="A3826" t="str">
            <v>30MOS01</v>
          </cell>
          <cell r="B3826" t="str">
            <v>MOS01</v>
          </cell>
          <cell r="C3826">
            <v>30</v>
          </cell>
          <cell r="D3826">
            <v>1.39</v>
          </cell>
          <cell r="E3826">
            <v>10530</v>
          </cell>
          <cell r="F3826">
            <v>9321</v>
          </cell>
          <cell r="G3826">
            <v>8918</v>
          </cell>
        </row>
        <row r="3827">
          <cell r="A3827" t="str">
            <v>31MOS01</v>
          </cell>
          <cell r="B3827" t="str">
            <v>MOS01</v>
          </cell>
          <cell r="C3827">
            <v>31</v>
          </cell>
          <cell r="D3827">
            <v>1.39</v>
          </cell>
          <cell r="E3827">
            <v>10530</v>
          </cell>
          <cell r="F3827">
            <v>9321</v>
          </cell>
          <cell r="G3827">
            <v>8918</v>
          </cell>
        </row>
        <row r="3828">
          <cell r="A3828" t="str">
            <v>32MOS01</v>
          </cell>
          <cell r="B3828" t="str">
            <v>MOS01</v>
          </cell>
          <cell r="C3828">
            <v>32</v>
          </cell>
          <cell r="D3828">
            <v>1.39</v>
          </cell>
          <cell r="E3828">
            <v>10530</v>
          </cell>
          <cell r="F3828">
            <v>9321</v>
          </cell>
          <cell r="G3828">
            <v>8918</v>
          </cell>
        </row>
        <row r="3829">
          <cell r="A3829" t="str">
            <v>33MOS01</v>
          </cell>
          <cell r="B3829" t="str">
            <v>MOS01</v>
          </cell>
          <cell r="C3829">
            <v>33</v>
          </cell>
          <cell r="D3829">
            <v>1.39</v>
          </cell>
          <cell r="E3829">
            <v>10530</v>
          </cell>
          <cell r="F3829">
            <v>9321</v>
          </cell>
          <cell r="G3829">
            <v>8918</v>
          </cell>
        </row>
        <row r="3830">
          <cell r="A3830" t="str">
            <v>34MOS01</v>
          </cell>
          <cell r="B3830" t="str">
            <v>MOS01</v>
          </cell>
          <cell r="C3830">
            <v>34</v>
          </cell>
          <cell r="D3830">
            <v>1.39</v>
          </cell>
          <cell r="E3830">
            <v>10530</v>
          </cell>
          <cell r="F3830">
            <v>9321</v>
          </cell>
          <cell r="G3830">
            <v>8918</v>
          </cell>
        </row>
        <row r="3831">
          <cell r="A3831" t="str">
            <v>35MOS01</v>
          </cell>
          <cell r="B3831" t="str">
            <v>MOS01</v>
          </cell>
          <cell r="C3831">
            <v>35</v>
          </cell>
          <cell r="D3831">
            <v>1.39</v>
          </cell>
          <cell r="E3831">
            <v>10530</v>
          </cell>
          <cell r="F3831">
            <v>9321</v>
          </cell>
          <cell r="G3831">
            <v>8918</v>
          </cell>
        </row>
        <row r="3832">
          <cell r="A3832" t="str">
            <v>36MOS01</v>
          </cell>
          <cell r="B3832" t="str">
            <v>MOS01</v>
          </cell>
          <cell r="C3832">
            <v>36</v>
          </cell>
          <cell r="D3832">
            <v>1.39</v>
          </cell>
          <cell r="E3832">
            <v>10530</v>
          </cell>
          <cell r="F3832">
            <v>9321</v>
          </cell>
          <cell r="G3832">
            <v>8918</v>
          </cell>
        </row>
        <row r="3833">
          <cell r="A3833" t="str">
            <v>37MOS01</v>
          </cell>
          <cell r="B3833" t="str">
            <v>MOS01</v>
          </cell>
          <cell r="C3833">
            <v>37</v>
          </cell>
          <cell r="D3833">
            <v>1.39</v>
          </cell>
          <cell r="E3833">
            <v>10530</v>
          </cell>
          <cell r="F3833">
            <v>9321</v>
          </cell>
          <cell r="G3833">
            <v>8918</v>
          </cell>
        </row>
        <row r="3834">
          <cell r="A3834" t="str">
            <v>38MOS01</v>
          </cell>
          <cell r="B3834" t="str">
            <v>MOS01</v>
          </cell>
          <cell r="C3834">
            <v>38</v>
          </cell>
          <cell r="D3834">
            <v>1.39</v>
          </cell>
          <cell r="E3834">
            <v>10530</v>
          </cell>
          <cell r="F3834">
            <v>9321</v>
          </cell>
          <cell r="G3834">
            <v>8918</v>
          </cell>
        </row>
        <row r="3835">
          <cell r="A3835" t="str">
            <v>39MOS01</v>
          </cell>
          <cell r="B3835" t="str">
            <v>MOS01</v>
          </cell>
          <cell r="C3835">
            <v>39</v>
          </cell>
          <cell r="D3835">
            <v>1.39</v>
          </cell>
          <cell r="E3835">
            <v>10530</v>
          </cell>
          <cell r="F3835">
            <v>9321</v>
          </cell>
          <cell r="G3835">
            <v>8918</v>
          </cell>
        </row>
        <row r="3836">
          <cell r="A3836" t="str">
            <v>40MOS01</v>
          </cell>
          <cell r="B3836" t="str">
            <v>MOS01</v>
          </cell>
          <cell r="C3836">
            <v>40</v>
          </cell>
          <cell r="D3836">
            <v>1.39</v>
          </cell>
          <cell r="E3836">
            <v>10530</v>
          </cell>
          <cell r="F3836">
            <v>9321</v>
          </cell>
          <cell r="G3836">
            <v>8918</v>
          </cell>
        </row>
        <row r="3837">
          <cell r="A3837" t="str">
            <v>10MOS02</v>
          </cell>
          <cell r="B3837" t="str">
            <v>MOS02</v>
          </cell>
          <cell r="C3837">
            <v>10</v>
          </cell>
          <cell r="D3837">
            <v>1.43</v>
          </cell>
          <cell r="E3837">
            <v>10530</v>
          </cell>
          <cell r="F3837">
            <v>9321</v>
          </cell>
          <cell r="G3837">
            <v>8918</v>
          </cell>
        </row>
        <row r="3838">
          <cell r="A3838" t="str">
            <v>11MOS02</v>
          </cell>
          <cell r="B3838" t="str">
            <v>MOS02</v>
          </cell>
          <cell r="C3838">
            <v>11</v>
          </cell>
          <cell r="D3838">
            <v>1.43</v>
          </cell>
          <cell r="E3838">
            <v>10530</v>
          </cell>
          <cell r="F3838">
            <v>9321</v>
          </cell>
          <cell r="G3838">
            <v>8918</v>
          </cell>
        </row>
        <row r="3839">
          <cell r="A3839" t="str">
            <v>12MOS02</v>
          </cell>
          <cell r="B3839" t="str">
            <v>MOS02</v>
          </cell>
          <cell r="C3839">
            <v>12</v>
          </cell>
          <cell r="D3839">
            <v>1.43</v>
          </cell>
          <cell r="E3839">
            <v>10530</v>
          </cell>
          <cell r="F3839">
            <v>9321</v>
          </cell>
          <cell r="G3839">
            <v>8918</v>
          </cell>
        </row>
        <row r="3840">
          <cell r="A3840" t="str">
            <v>13MOS02</v>
          </cell>
          <cell r="B3840" t="str">
            <v>MOS02</v>
          </cell>
          <cell r="C3840">
            <v>13</v>
          </cell>
          <cell r="D3840">
            <v>1.43</v>
          </cell>
          <cell r="E3840">
            <v>10530</v>
          </cell>
          <cell r="F3840">
            <v>9321</v>
          </cell>
          <cell r="G3840">
            <v>8918</v>
          </cell>
        </row>
        <row r="3841">
          <cell r="A3841" t="str">
            <v>14MOS02</v>
          </cell>
          <cell r="B3841" t="str">
            <v>MOS02</v>
          </cell>
          <cell r="C3841">
            <v>14</v>
          </cell>
          <cell r="D3841">
            <v>1.43</v>
          </cell>
          <cell r="E3841">
            <v>10530</v>
          </cell>
          <cell r="F3841">
            <v>9321</v>
          </cell>
          <cell r="G3841">
            <v>8918</v>
          </cell>
        </row>
        <row r="3842">
          <cell r="A3842" t="str">
            <v>15MOS02</v>
          </cell>
          <cell r="B3842" t="str">
            <v>MOS02</v>
          </cell>
          <cell r="C3842">
            <v>15</v>
          </cell>
          <cell r="D3842">
            <v>1.43</v>
          </cell>
          <cell r="E3842">
            <v>10530</v>
          </cell>
          <cell r="F3842">
            <v>9321</v>
          </cell>
          <cell r="G3842">
            <v>8918</v>
          </cell>
        </row>
        <row r="3843">
          <cell r="A3843" t="str">
            <v>16MOS02</v>
          </cell>
          <cell r="B3843" t="str">
            <v>MOS02</v>
          </cell>
          <cell r="C3843">
            <v>16</v>
          </cell>
          <cell r="D3843">
            <v>1.43</v>
          </cell>
          <cell r="E3843">
            <v>10530</v>
          </cell>
          <cell r="F3843">
            <v>9321</v>
          </cell>
          <cell r="G3843">
            <v>8918</v>
          </cell>
        </row>
        <row r="3844">
          <cell r="A3844" t="str">
            <v>17MOS02</v>
          </cell>
          <cell r="B3844" t="str">
            <v>MOS02</v>
          </cell>
          <cell r="C3844">
            <v>17</v>
          </cell>
          <cell r="D3844">
            <v>1.43</v>
          </cell>
          <cell r="E3844">
            <v>10530</v>
          </cell>
          <cell r="F3844">
            <v>9321</v>
          </cell>
          <cell r="G3844">
            <v>8918</v>
          </cell>
        </row>
        <row r="3845">
          <cell r="A3845" t="str">
            <v>18MOS02</v>
          </cell>
          <cell r="B3845" t="str">
            <v>MOS02</v>
          </cell>
          <cell r="C3845">
            <v>18</v>
          </cell>
          <cell r="D3845">
            <v>1.43</v>
          </cell>
          <cell r="E3845">
            <v>10530</v>
          </cell>
          <cell r="F3845">
            <v>9321</v>
          </cell>
          <cell r="G3845">
            <v>8918</v>
          </cell>
        </row>
        <row r="3846">
          <cell r="A3846" t="str">
            <v>19MOS02</v>
          </cell>
          <cell r="B3846" t="str">
            <v>MOS02</v>
          </cell>
          <cell r="C3846">
            <v>19</v>
          </cell>
          <cell r="D3846">
            <v>1.43</v>
          </cell>
          <cell r="E3846">
            <v>10530</v>
          </cell>
          <cell r="F3846">
            <v>9321</v>
          </cell>
          <cell r="G3846">
            <v>8918</v>
          </cell>
        </row>
        <row r="3847">
          <cell r="A3847" t="str">
            <v>20MOS02</v>
          </cell>
          <cell r="B3847" t="str">
            <v>MOS02</v>
          </cell>
          <cell r="C3847">
            <v>20</v>
          </cell>
          <cell r="D3847">
            <v>1.43</v>
          </cell>
          <cell r="E3847">
            <v>10530</v>
          </cell>
          <cell r="F3847">
            <v>9321</v>
          </cell>
          <cell r="G3847">
            <v>8918</v>
          </cell>
        </row>
        <row r="3848">
          <cell r="A3848" t="str">
            <v>21MOS02</v>
          </cell>
          <cell r="B3848" t="str">
            <v>MOS02</v>
          </cell>
          <cell r="C3848">
            <v>21</v>
          </cell>
          <cell r="D3848">
            <v>1.43</v>
          </cell>
          <cell r="E3848">
            <v>10530</v>
          </cell>
          <cell r="F3848">
            <v>9321</v>
          </cell>
          <cell r="G3848">
            <v>8918</v>
          </cell>
        </row>
        <row r="3849">
          <cell r="A3849" t="str">
            <v>22MOS02</v>
          </cell>
          <cell r="B3849" t="str">
            <v>MOS02</v>
          </cell>
          <cell r="C3849">
            <v>22</v>
          </cell>
          <cell r="D3849">
            <v>1.43</v>
          </cell>
          <cell r="E3849">
            <v>10530</v>
          </cell>
          <cell r="F3849">
            <v>9321</v>
          </cell>
          <cell r="G3849">
            <v>8918</v>
          </cell>
        </row>
        <row r="3850">
          <cell r="A3850" t="str">
            <v>23MOS02</v>
          </cell>
          <cell r="B3850" t="str">
            <v>MOS02</v>
          </cell>
          <cell r="C3850">
            <v>23</v>
          </cell>
          <cell r="D3850">
            <v>1.43</v>
          </cell>
          <cell r="E3850">
            <v>10530</v>
          </cell>
          <cell r="F3850">
            <v>9321</v>
          </cell>
          <cell r="G3850">
            <v>8918</v>
          </cell>
        </row>
        <row r="3851">
          <cell r="A3851" t="str">
            <v>24MOS02</v>
          </cell>
          <cell r="B3851" t="str">
            <v>MOS02</v>
          </cell>
          <cell r="C3851">
            <v>24</v>
          </cell>
          <cell r="D3851">
            <v>1.43</v>
          </cell>
          <cell r="E3851">
            <v>10530</v>
          </cell>
          <cell r="F3851">
            <v>9321</v>
          </cell>
          <cell r="G3851">
            <v>8918</v>
          </cell>
        </row>
        <row r="3852">
          <cell r="A3852" t="str">
            <v>25MOS02</v>
          </cell>
          <cell r="B3852" t="str">
            <v>MOS02</v>
          </cell>
          <cell r="C3852">
            <v>25</v>
          </cell>
          <cell r="D3852">
            <v>1.43</v>
          </cell>
          <cell r="E3852">
            <v>10530</v>
          </cell>
          <cell r="F3852">
            <v>9321</v>
          </cell>
          <cell r="G3852">
            <v>8918</v>
          </cell>
        </row>
        <row r="3853">
          <cell r="A3853" t="str">
            <v>26MOS02</v>
          </cell>
          <cell r="B3853" t="str">
            <v>MOS02</v>
          </cell>
          <cell r="C3853">
            <v>26</v>
          </cell>
          <cell r="D3853">
            <v>1.43</v>
          </cell>
          <cell r="E3853">
            <v>10530</v>
          </cell>
          <cell r="F3853">
            <v>9321</v>
          </cell>
          <cell r="G3853">
            <v>8918</v>
          </cell>
        </row>
        <row r="3854">
          <cell r="A3854" t="str">
            <v>27MOS02</v>
          </cell>
          <cell r="B3854" t="str">
            <v>MOS02</v>
          </cell>
          <cell r="C3854">
            <v>27</v>
          </cell>
          <cell r="D3854">
            <v>1.43</v>
          </cell>
          <cell r="E3854">
            <v>10530</v>
          </cell>
          <cell r="F3854">
            <v>9321</v>
          </cell>
          <cell r="G3854">
            <v>8918</v>
          </cell>
        </row>
        <row r="3855">
          <cell r="A3855" t="str">
            <v>28MOS02</v>
          </cell>
          <cell r="B3855" t="str">
            <v>MOS02</v>
          </cell>
          <cell r="C3855">
            <v>28</v>
          </cell>
          <cell r="D3855">
            <v>1.43</v>
          </cell>
          <cell r="E3855">
            <v>10530</v>
          </cell>
          <cell r="F3855">
            <v>9321</v>
          </cell>
          <cell r="G3855">
            <v>8918</v>
          </cell>
        </row>
        <row r="3856">
          <cell r="A3856" t="str">
            <v>29MOS02</v>
          </cell>
          <cell r="B3856" t="str">
            <v>MOS02</v>
          </cell>
          <cell r="C3856">
            <v>29</v>
          </cell>
          <cell r="D3856">
            <v>1.43</v>
          </cell>
          <cell r="E3856">
            <v>10530</v>
          </cell>
          <cell r="F3856">
            <v>9321</v>
          </cell>
          <cell r="G3856">
            <v>8918</v>
          </cell>
        </row>
        <row r="3857">
          <cell r="A3857" t="str">
            <v>30MOS02</v>
          </cell>
          <cell r="B3857" t="str">
            <v>MOS02</v>
          </cell>
          <cell r="C3857">
            <v>30</v>
          </cell>
          <cell r="D3857">
            <v>1.43</v>
          </cell>
          <cell r="E3857">
            <v>10530</v>
          </cell>
          <cell r="F3857">
            <v>9321</v>
          </cell>
          <cell r="G3857">
            <v>8918</v>
          </cell>
        </row>
        <row r="3858">
          <cell r="A3858" t="str">
            <v>31MOS02</v>
          </cell>
          <cell r="B3858" t="str">
            <v>MOS02</v>
          </cell>
          <cell r="C3858">
            <v>31</v>
          </cell>
          <cell r="D3858">
            <v>1.43</v>
          </cell>
          <cell r="E3858">
            <v>10530</v>
          </cell>
          <cell r="F3858">
            <v>9321</v>
          </cell>
          <cell r="G3858">
            <v>8918</v>
          </cell>
        </row>
        <row r="3859">
          <cell r="A3859" t="str">
            <v>32MOS02</v>
          </cell>
          <cell r="B3859" t="str">
            <v>MOS02</v>
          </cell>
          <cell r="C3859">
            <v>32</v>
          </cell>
          <cell r="D3859">
            <v>1.43</v>
          </cell>
          <cell r="E3859">
            <v>10530</v>
          </cell>
          <cell r="F3859">
            <v>9321</v>
          </cell>
          <cell r="G3859">
            <v>8918</v>
          </cell>
        </row>
        <row r="3860">
          <cell r="A3860" t="str">
            <v>33MOS02</v>
          </cell>
          <cell r="B3860" t="str">
            <v>MOS02</v>
          </cell>
          <cell r="C3860">
            <v>33</v>
          </cell>
          <cell r="D3860">
            <v>1.43</v>
          </cell>
          <cell r="E3860">
            <v>10530</v>
          </cell>
          <cell r="F3860">
            <v>9321</v>
          </cell>
          <cell r="G3860">
            <v>8918</v>
          </cell>
        </row>
        <row r="3861">
          <cell r="A3861" t="str">
            <v>34MOS02</v>
          </cell>
          <cell r="B3861" t="str">
            <v>MOS02</v>
          </cell>
          <cell r="C3861">
            <v>34</v>
          </cell>
          <cell r="D3861">
            <v>1.43</v>
          </cell>
          <cell r="E3861">
            <v>10530</v>
          </cell>
          <cell r="F3861">
            <v>9321</v>
          </cell>
          <cell r="G3861">
            <v>8918</v>
          </cell>
        </row>
        <row r="3862">
          <cell r="A3862" t="str">
            <v>35MOS02</v>
          </cell>
          <cell r="B3862" t="str">
            <v>MOS02</v>
          </cell>
          <cell r="C3862">
            <v>35</v>
          </cell>
          <cell r="D3862">
            <v>1.43</v>
          </cell>
          <cell r="E3862">
            <v>10530</v>
          </cell>
          <cell r="F3862">
            <v>9321</v>
          </cell>
          <cell r="G3862">
            <v>8918</v>
          </cell>
        </row>
        <row r="3863">
          <cell r="A3863" t="str">
            <v>36MOS02</v>
          </cell>
          <cell r="B3863" t="str">
            <v>MOS02</v>
          </cell>
          <cell r="C3863">
            <v>36</v>
          </cell>
          <cell r="D3863">
            <v>1.43</v>
          </cell>
          <cell r="E3863">
            <v>10530</v>
          </cell>
          <cell r="F3863">
            <v>9321</v>
          </cell>
          <cell r="G3863">
            <v>8918</v>
          </cell>
        </row>
        <row r="3864">
          <cell r="A3864" t="str">
            <v>37MOS02</v>
          </cell>
          <cell r="B3864" t="str">
            <v>MOS02</v>
          </cell>
          <cell r="C3864">
            <v>37</v>
          </cell>
          <cell r="D3864">
            <v>1.43</v>
          </cell>
          <cell r="E3864">
            <v>10530</v>
          </cell>
          <cell r="F3864">
            <v>9321</v>
          </cell>
          <cell r="G3864">
            <v>8918</v>
          </cell>
        </row>
        <row r="3865">
          <cell r="A3865" t="str">
            <v>38MOS02</v>
          </cell>
          <cell r="B3865" t="str">
            <v>MOS02</v>
          </cell>
          <cell r="C3865">
            <v>38</v>
          </cell>
          <cell r="D3865">
            <v>1.43</v>
          </cell>
          <cell r="E3865">
            <v>10530</v>
          </cell>
          <cell r="F3865">
            <v>9321</v>
          </cell>
          <cell r="G3865">
            <v>8918</v>
          </cell>
        </row>
        <row r="3866">
          <cell r="A3866" t="str">
            <v>39MOS02</v>
          </cell>
          <cell r="B3866" t="str">
            <v>MOS02</v>
          </cell>
          <cell r="C3866">
            <v>39</v>
          </cell>
          <cell r="D3866">
            <v>1.43</v>
          </cell>
          <cell r="E3866">
            <v>10530</v>
          </cell>
          <cell r="F3866">
            <v>9321</v>
          </cell>
          <cell r="G3866">
            <v>8918</v>
          </cell>
        </row>
        <row r="3867">
          <cell r="A3867" t="str">
            <v>40MOS02</v>
          </cell>
          <cell r="B3867" t="str">
            <v>MOS02</v>
          </cell>
          <cell r="C3867">
            <v>40</v>
          </cell>
          <cell r="D3867">
            <v>1.43</v>
          </cell>
          <cell r="E3867">
            <v>10530</v>
          </cell>
          <cell r="F3867">
            <v>9321</v>
          </cell>
          <cell r="G3867">
            <v>8918</v>
          </cell>
        </row>
        <row r="3868">
          <cell r="A3868" t="str">
            <v>10MOS03</v>
          </cell>
          <cell r="B3868" t="str">
            <v>MOS03</v>
          </cell>
          <cell r="C3868">
            <v>10</v>
          </cell>
          <cell r="D3868">
            <v>1.4</v>
          </cell>
          <cell r="E3868">
            <v>10530</v>
          </cell>
          <cell r="F3868">
            <v>9321</v>
          </cell>
          <cell r="G3868">
            <v>8918</v>
          </cell>
        </row>
        <row r="3869">
          <cell r="A3869" t="str">
            <v>11MOS03</v>
          </cell>
          <cell r="B3869" t="str">
            <v>MOS03</v>
          </cell>
          <cell r="C3869">
            <v>11</v>
          </cell>
          <cell r="D3869">
            <v>1.4</v>
          </cell>
          <cell r="E3869">
            <v>10530</v>
          </cell>
          <cell r="F3869">
            <v>9321</v>
          </cell>
          <cell r="G3869">
            <v>8918</v>
          </cell>
        </row>
        <row r="3870">
          <cell r="A3870" t="str">
            <v>12MOS03</v>
          </cell>
          <cell r="B3870" t="str">
            <v>MOS03</v>
          </cell>
          <cell r="C3870">
            <v>12</v>
          </cell>
          <cell r="D3870">
            <v>1.4</v>
          </cell>
          <cell r="E3870">
            <v>10530</v>
          </cell>
          <cell r="F3870">
            <v>9321</v>
          </cell>
          <cell r="G3870">
            <v>8918</v>
          </cell>
        </row>
        <row r="3871">
          <cell r="A3871" t="str">
            <v>13MOS03</v>
          </cell>
          <cell r="B3871" t="str">
            <v>MOS03</v>
          </cell>
          <cell r="C3871">
            <v>13</v>
          </cell>
          <cell r="D3871">
            <v>1.4</v>
          </cell>
          <cell r="E3871">
            <v>10530</v>
          </cell>
          <cell r="F3871">
            <v>9321</v>
          </cell>
          <cell r="G3871">
            <v>8918</v>
          </cell>
        </row>
        <row r="3872">
          <cell r="A3872" t="str">
            <v>14MOS03</v>
          </cell>
          <cell r="B3872" t="str">
            <v>MOS03</v>
          </cell>
          <cell r="C3872">
            <v>14</v>
          </cell>
          <cell r="D3872">
            <v>1.4</v>
          </cell>
          <cell r="E3872">
            <v>10530</v>
          </cell>
          <cell r="F3872">
            <v>9321</v>
          </cell>
          <cell r="G3872">
            <v>8918</v>
          </cell>
        </row>
        <row r="3873">
          <cell r="A3873" t="str">
            <v>15MOS03</v>
          </cell>
          <cell r="B3873" t="str">
            <v>MOS03</v>
          </cell>
          <cell r="C3873">
            <v>15</v>
          </cell>
          <cell r="D3873">
            <v>1.4</v>
          </cell>
          <cell r="E3873">
            <v>10530</v>
          </cell>
          <cell r="F3873">
            <v>9321</v>
          </cell>
          <cell r="G3873">
            <v>8918</v>
          </cell>
        </row>
        <row r="3874">
          <cell r="A3874" t="str">
            <v>16MOS03</v>
          </cell>
          <cell r="B3874" t="str">
            <v>MOS03</v>
          </cell>
          <cell r="C3874">
            <v>16</v>
          </cell>
          <cell r="D3874">
            <v>1.4</v>
          </cell>
          <cell r="E3874">
            <v>10530</v>
          </cell>
          <cell r="F3874">
            <v>9321</v>
          </cell>
          <cell r="G3874">
            <v>8918</v>
          </cell>
        </row>
        <row r="3875">
          <cell r="A3875" t="str">
            <v>17MOS03</v>
          </cell>
          <cell r="B3875" t="str">
            <v>MOS03</v>
          </cell>
          <cell r="C3875">
            <v>17</v>
          </cell>
          <cell r="D3875">
            <v>1.4</v>
          </cell>
          <cell r="E3875">
            <v>10530</v>
          </cell>
          <cell r="F3875">
            <v>9321</v>
          </cell>
          <cell r="G3875">
            <v>8918</v>
          </cell>
        </row>
        <row r="3876">
          <cell r="A3876" t="str">
            <v>18MOS03</v>
          </cell>
          <cell r="B3876" t="str">
            <v>MOS03</v>
          </cell>
          <cell r="C3876">
            <v>18</v>
          </cell>
          <cell r="D3876">
            <v>1.4</v>
          </cell>
          <cell r="E3876">
            <v>10530</v>
          </cell>
          <cell r="F3876">
            <v>9321</v>
          </cell>
          <cell r="G3876">
            <v>8918</v>
          </cell>
        </row>
        <row r="3877">
          <cell r="A3877" t="str">
            <v>19MOS03</v>
          </cell>
          <cell r="B3877" t="str">
            <v>MOS03</v>
          </cell>
          <cell r="C3877">
            <v>19</v>
          </cell>
          <cell r="D3877">
            <v>1.4</v>
          </cell>
          <cell r="E3877">
            <v>10530</v>
          </cell>
          <cell r="F3877">
            <v>9321</v>
          </cell>
          <cell r="G3877">
            <v>8918</v>
          </cell>
        </row>
        <row r="3878">
          <cell r="A3878" t="str">
            <v>20MOS03</v>
          </cell>
          <cell r="B3878" t="str">
            <v>MOS03</v>
          </cell>
          <cell r="C3878">
            <v>20</v>
          </cell>
          <cell r="D3878">
            <v>1.4</v>
          </cell>
          <cell r="E3878">
            <v>10530</v>
          </cell>
          <cell r="F3878">
            <v>9321</v>
          </cell>
          <cell r="G3878">
            <v>8918</v>
          </cell>
        </row>
        <row r="3879">
          <cell r="A3879" t="str">
            <v>21MOS03</v>
          </cell>
          <cell r="B3879" t="str">
            <v>MOS03</v>
          </cell>
          <cell r="C3879">
            <v>21</v>
          </cell>
          <cell r="D3879">
            <v>1.4</v>
          </cell>
          <cell r="E3879">
            <v>10530</v>
          </cell>
          <cell r="F3879">
            <v>9321</v>
          </cell>
          <cell r="G3879">
            <v>8918</v>
          </cell>
        </row>
        <row r="3880">
          <cell r="A3880" t="str">
            <v>22MOS03</v>
          </cell>
          <cell r="B3880" t="str">
            <v>MOS03</v>
          </cell>
          <cell r="C3880">
            <v>22</v>
          </cell>
          <cell r="D3880">
            <v>1.4</v>
          </cell>
          <cell r="E3880">
            <v>10530</v>
          </cell>
          <cell r="F3880">
            <v>9321</v>
          </cell>
          <cell r="G3880">
            <v>8918</v>
          </cell>
        </row>
        <row r="3881">
          <cell r="A3881" t="str">
            <v>23MOS03</v>
          </cell>
          <cell r="B3881" t="str">
            <v>MOS03</v>
          </cell>
          <cell r="C3881">
            <v>23</v>
          </cell>
          <cell r="D3881">
            <v>1.4</v>
          </cell>
          <cell r="E3881">
            <v>10530</v>
          </cell>
          <cell r="F3881">
            <v>9321</v>
          </cell>
          <cell r="G3881">
            <v>8918</v>
          </cell>
        </row>
        <row r="3882">
          <cell r="A3882" t="str">
            <v>24MOS03</v>
          </cell>
          <cell r="B3882" t="str">
            <v>MOS03</v>
          </cell>
          <cell r="C3882">
            <v>24</v>
          </cell>
          <cell r="D3882">
            <v>1.4</v>
          </cell>
          <cell r="E3882">
            <v>10530</v>
          </cell>
          <cell r="F3882">
            <v>9321</v>
          </cell>
          <cell r="G3882">
            <v>8918</v>
          </cell>
        </row>
        <row r="3883">
          <cell r="A3883" t="str">
            <v>25MOS03</v>
          </cell>
          <cell r="B3883" t="str">
            <v>MOS03</v>
          </cell>
          <cell r="C3883">
            <v>25</v>
          </cell>
          <cell r="D3883">
            <v>1.4</v>
          </cell>
          <cell r="E3883">
            <v>10530</v>
          </cell>
          <cell r="F3883">
            <v>9321</v>
          </cell>
          <cell r="G3883">
            <v>8918</v>
          </cell>
        </row>
        <row r="3884">
          <cell r="A3884" t="str">
            <v>26MOS03</v>
          </cell>
          <cell r="B3884" t="str">
            <v>MOS03</v>
          </cell>
          <cell r="C3884">
            <v>26</v>
          </cell>
          <cell r="D3884">
            <v>1.4</v>
          </cell>
          <cell r="E3884">
            <v>10530</v>
          </cell>
          <cell r="F3884">
            <v>9321</v>
          </cell>
          <cell r="G3884">
            <v>8918</v>
          </cell>
        </row>
        <row r="3885">
          <cell r="A3885" t="str">
            <v>27MOS03</v>
          </cell>
          <cell r="B3885" t="str">
            <v>MOS03</v>
          </cell>
          <cell r="C3885">
            <v>27</v>
          </cell>
          <cell r="D3885">
            <v>1.4</v>
          </cell>
          <cell r="E3885">
            <v>10530</v>
          </cell>
          <cell r="F3885">
            <v>9321</v>
          </cell>
          <cell r="G3885">
            <v>8918</v>
          </cell>
        </row>
        <row r="3886">
          <cell r="A3886" t="str">
            <v>28MOS03</v>
          </cell>
          <cell r="B3886" t="str">
            <v>MOS03</v>
          </cell>
          <cell r="C3886">
            <v>28</v>
          </cell>
          <cell r="D3886">
            <v>1.4</v>
          </cell>
          <cell r="E3886">
            <v>10530</v>
          </cell>
          <cell r="F3886">
            <v>9321</v>
          </cell>
          <cell r="G3886">
            <v>8918</v>
          </cell>
        </row>
        <row r="3887">
          <cell r="A3887" t="str">
            <v>29MOS03</v>
          </cell>
          <cell r="B3887" t="str">
            <v>MOS03</v>
          </cell>
          <cell r="C3887">
            <v>29</v>
          </cell>
          <cell r="D3887">
            <v>1.4</v>
          </cell>
          <cell r="E3887">
            <v>10530</v>
          </cell>
          <cell r="F3887">
            <v>9321</v>
          </cell>
          <cell r="G3887">
            <v>8918</v>
          </cell>
        </row>
        <row r="3888">
          <cell r="A3888" t="str">
            <v>30MOS03</v>
          </cell>
          <cell r="B3888" t="str">
            <v>MOS03</v>
          </cell>
          <cell r="C3888">
            <v>30</v>
          </cell>
          <cell r="D3888">
            <v>1.4</v>
          </cell>
          <cell r="E3888">
            <v>10530</v>
          </cell>
          <cell r="F3888">
            <v>9321</v>
          </cell>
          <cell r="G3888">
            <v>8918</v>
          </cell>
        </row>
        <row r="3889">
          <cell r="A3889" t="str">
            <v>31MOS03</v>
          </cell>
          <cell r="B3889" t="str">
            <v>MOS03</v>
          </cell>
          <cell r="C3889">
            <v>31</v>
          </cell>
          <cell r="D3889">
            <v>1.4</v>
          </cell>
          <cell r="E3889">
            <v>10530</v>
          </cell>
          <cell r="F3889">
            <v>9321</v>
          </cell>
          <cell r="G3889">
            <v>8918</v>
          </cell>
        </row>
        <row r="3890">
          <cell r="A3890" t="str">
            <v>32MOS03</v>
          </cell>
          <cell r="B3890" t="str">
            <v>MOS03</v>
          </cell>
          <cell r="C3890">
            <v>32</v>
          </cell>
          <cell r="D3890">
            <v>1.4</v>
          </cell>
          <cell r="E3890">
            <v>10530</v>
          </cell>
          <cell r="F3890">
            <v>9321</v>
          </cell>
          <cell r="G3890">
            <v>8918</v>
          </cell>
        </row>
        <row r="3891">
          <cell r="A3891" t="str">
            <v>33MOS03</v>
          </cell>
          <cell r="B3891" t="str">
            <v>MOS03</v>
          </cell>
          <cell r="C3891">
            <v>33</v>
          </cell>
          <cell r="D3891">
            <v>1.4</v>
          </cell>
          <cell r="E3891">
            <v>10530</v>
          </cell>
          <cell r="F3891">
            <v>9321</v>
          </cell>
          <cell r="G3891">
            <v>8918</v>
          </cell>
        </row>
        <row r="3892">
          <cell r="A3892" t="str">
            <v>34MOS03</v>
          </cell>
          <cell r="B3892" t="str">
            <v>MOS03</v>
          </cell>
          <cell r="C3892">
            <v>34</v>
          </cell>
          <cell r="D3892">
            <v>1.4</v>
          </cell>
          <cell r="E3892">
            <v>10530</v>
          </cell>
          <cell r="F3892">
            <v>9321</v>
          </cell>
          <cell r="G3892">
            <v>8918</v>
          </cell>
        </row>
        <row r="3893">
          <cell r="A3893" t="str">
            <v>35MOS03</v>
          </cell>
          <cell r="B3893" t="str">
            <v>MOS03</v>
          </cell>
          <cell r="C3893">
            <v>35</v>
          </cell>
          <cell r="D3893">
            <v>1.4</v>
          </cell>
          <cell r="E3893">
            <v>10530</v>
          </cell>
          <cell r="F3893">
            <v>9321</v>
          </cell>
          <cell r="G3893">
            <v>8918</v>
          </cell>
        </row>
        <row r="3894">
          <cell r="A3894" t="str">
            <v>36MOS03</v>
          </cell>
          <cell r="B3894" t="str">
            <v>MOS03</v>
          </cell>
          <cell r="C3894">
            <v>36</v>
          </cell>
          <cell r="D3894">
            <v>1.4</v>
          </cell>
          <cell r="E3894">
            <v>10530</v>
          </cell>
          <cell r="F3894">
            <v>9321</v>
          </cell>
          <cell r="G3894">
            <v>8918</v>
          </cell>
        </row>
        <row r="3895">
          <cell r="A3895" t="str">
            <v>37MOS03</v>
          </cell>
          <cell r="B3895" t="str">
            <v>MOS03</v>
          </cell>
          <cell r="C3895">
            <v>37</v>
          </cell>
          <cell r="D3895">
            <v>1.4</v>
          </cell>
          <cell r="E3895">
            <v>10530</v>
          </cell>
          <cell r="F3895">
            <v>9321</v>
          </cell>
          <cell r="G3895">
            <v>8918</v>
          </cell>
        </row>
        <row r="3896">
          <cell r="A3896" t="str">
            <v>38MOS03</v>
          </cell>
          <cell r="B3896" t="str">
            <v>MOS03</v>
          </cell>
          <cell r="C3896">
            <v>38</v>
          </cell>
          <cell r="D3896">
            <v>1.4</v>
          </cell>
          <cell r="E3896">
            <v>10530</v>
          </cell>
          <cell r="F3896">
            <v>9321</v>
          </cell>
          <cell r="G3896">
            <v>8918</v>
          </cell>
        </row>
        <row r="3897">
          <cell r="A3897" t="str">
            <v>39MOS03</v>
          </cell>
          <cell r="B3897" t="str">
            <v>MOS03</v>
          </cell>
          <cell r="C3897">
            <v>39</v>
          </cell>
          <cell r="D3897">
            <v>1.4</v>
          </cell>
          <cell r="E3897">
            <v>10530</v>
          </cell>
          <cell r="F3897">
            <v>9321</v>
          </cell>
          <cell r="G3897">
            <v>8918</v>
          </cell>
        </row>
        <row r="3898">
          <cell r="A3898" t="str">
            <v>40MOS03</v>
          </cell>
          <cell r="B3898" t="str">
            <v>MOS03</v>
          </cell>
          <cell r="C3898">
            <v>40</v>
          </cell>
          <cell r="D3898">
            <v>1.4</v>
          </cell>
          <cell r="E3898">
            <v>10530</v>
          </cell>
          <cell r="F3898">
            <v>9321</v>
          </cell>
          <cell r="G3898">
            <v>8918</v>
          </cell>
        </row>
        <row r="3899">
          <cell r="A3899" t="str">
            <v>10MOS04</v>
          </cell>
          <cell r="B3899" t="str">
            <v>MOS04</v>
          </cell>
          <cell r="C3899">
            <v>10</v>
          </cell>
          <cell r="D3899">
            <v>1.42</v>
          </cell>
          <cell r="E3899">
            <v>10530</v>
          </cell>
          <cell r="F3899">
            <v>9321</v>
          </cell>
          <cell r="G3899">
            <v>8918</v>
          </cell>
        </row>
        <row r="3900">
          <cell r="A3900" t="str">
            <v>11MOS04</v>
          </cell>
          <cell r="B3900" t="str">
            <v>MOS04</v>
          </cell>
          <cell r="C3900">
            <v>11</v>
          </cell>
          <cell r="D3900">
            <v>1.42</v>
          </cell>
          <cell r="E3900">
            <v>10530</v>
          </cell>
          <cell r="F3900">
            <v>9321</v>
          </cell>
          <cell r="G3900">
            <v>8918</v>
          </cell>
        </row>
        <row r="3901">
          <cell r="A3901" t="str">
            <v>12MOS04</v>
          </cell>
          <cell r="B3901" t="str">
            <v>MOS04</v>
          </cell>
          <cell r="C3901">
            <v>12</v>
          </cell>
          <cell r="D3901">
            <v>1.42</v>
          </cell>
          <cell r="E3901">
            <v>10530</v>
          </cell>
          <cell r="F3901">
            <v>9321</v>
          </cell>
          <cell r="G3901">
            <v>8918</v>
          </cell>
        </row>
        <row r="3902">
          <cell r="A3902" t="str">
            <v>13MOS04</v>
          </cell>
          <cell r="B3902" t="str">
            <v>MOS04</v>
          </cell>
          <cell r="C3902">
            <v>13</v>
          </cell>
          <cell r="D3902">
            <v>1.42</v>
          </cell>
          <cell r="E3902">
            <v>10530</v>
          </cell>
          <cell r="F3902">
            <v>9321</v>
          </cell>
          <cell r="G3902">
            <v>8918</v>
          </cell>
        </row>
        <row r="3903">
          <cell r="A3903" t="str">
            <v>14MOS04</v>
          </cell>
          <cell r="B3903" t="str">
            <v>MOS04</v>
          </cell>
          <cell r="C3903">
            <v>14</v>
          </cell>
          <cell r="D3903">
            <v>1.42</v>
          </cell>
          <cell r="E3903">
            <v>10530</v>
          </cell>
          <cell r="F3903">
            <v>9321</v>
          </cell>
          <cell r="G3903">
            <v>8918</v>
          </cell>
        </row>
        <row r="3904">
          <cell r="A3904" t="str">
            <v>15MOS04</v>
          </cell>
          <cell r="B3904" t="str">
            <v>MOS04</v>
          </cell>
          <cell r="C3904">
            <v>15</v>
          </cell>
          <cell r="D3904">
            <v>1.42</v>
          </cell>
          <cell r="E3904">
            <v>10530</v>
          </cell>
          <cell r="F3904">
            <v>9321</v>
          </cell>
          <cell r="G3904">
            <v>8918</v>
          </cell>
        </row>
        <row r="3905">
          <cell r="A3905" t="str">
            <v>16MOS04</v>
          </cell>
          <cell r="B3905" t="str">
            <v>MOS04</v>
          </cell>
          <cell r="C3905">
            <v>16</v>
          </cell>
          <cell r="D3905">
            <v>1.42</v>
          </cell>
          <cell r="E3905">
            <v>10530</v>
          </cell>
          <cell r="F3905">
            <v>9321</v>
          </cell>
          <cell r="G3905">
            <v>8918</v>
          </cell>
        </row>
        <row r="3906">
          <cell r="A3906" t="str">
            <v>17MOS04</v>
          </cell>
          <cell r="B3906" t="str">
            <v>MOS04</v>
          </cell>
          <cell r="C3906">
            <v>17</v>
          </cell>
          <cell r="D3906">
            <v>1.42</v>
          </cell>
          <cell r="E3906">
            <v>10530</v>
          </cell>
          <cell r="F3906">
            <v>9321</v>
          </cell>
          <cell r="G3906">
            <v>8918</v>
          </cell>
        </row>
        <row r="3907">
          <cell r="A3907" t="str">
            <v>18MOS04</v>
          </cell>
          <cell r="B3907" t="str">
            <v>MOS04</v>
          </cell>
          <cell r="C3907">
            <v>18</v>
          </cell>
          <cell r="D3907">
            <v>1.42</v>
          </cell>
          <cell r="E3907">
            <v>10530</v>
          </cell>
          <cell r="F3907">
            <v>9321</v>
          </cell>
          <cell r="G3907">
            <v>8918</v>
          </cell>
        </row>
        <row r="3908">
          <cell r="A3908" t="str">
            <v>19MOS04</v>
          </cell>
          <cell r="B3908" t="str">
            <v>MOS04</v>
          </cell>
          <cell r="C3908">
            <v>19</v>
          </cell>
          <cell r="D3908">
            <v>1.42</v>
          </cell>
          <cell r="E3908">
            <v>10530</v>
          </cell>
          <cell r="F3908">
            <v>9321</v>
          </cell>
          <cell r="G3908">
            <v>8918</v>
          </cell>
        </row>
        <row r="3909">
          <cell r="A3909" t="str">
            <v>20MOS04</v>
          </cell>
          <cell r="B3909" t="str">
            <v>MOS04</v>
          </cell>
          <cell r="C3909">
            <v>20</v>
          </cell>
          <cell r="D3909">
            <v>1.42</v>
          </cell>
          <cell r="E3909">
            <v>10530</v>
          </cell>
          <cell r="F3909">
            <v>9321</v>
          </cell>
          <cell r="G3909">
            <v>8918</v>
          </cell>
        </row>
        <row r="3910">
          <cell r="A3910" t="str">
            <v>21MOS04</v>
          </cell>
          <cell r="B3910" t="str">
            <v>MOS04</v>
          </cell>
          <cell r="C3910">
            <v>21</v>
          </cell>
          <cell r="D3910">
            <v>1.42</v>
          </cell>
          <cell r="E3910">
            <v>10530</v>
          </cell>
          <cell r="F3910">
            <v>9321</v>
          </cell>
          <cell r="G3910">
            <v>8918</v>
          </cell>
        </row>
        <row r="3911">
          <cell r="A3911" t="str">
            <v>22MOS04</v>
          </cell>
          <cell r="B3911" t="str">
            <v>MOS04</v>
          </cell>
          <cell r="C3911">
            <v>22</v>
          </cell>
          <cell r="D3911">
            <v>1.42</v>
          </cell>
          <cell r="E3911">
            <v>10530</v>
          </cell>
          <cell r="F3911">
            <v>9321</v>
          </cell>
          <cell r="G3911">
            <v>8918</v>
          </cell>
        </row>
        <row r="3912">
          <cell r="A3912" t="str">
            <v>23MOS04</v>
          </cell>
          <cell r="B3912" t="str">
            <v>MOS04</v>
          </cell>
          <cell r="C3912">
            <v>23</v>
          </cell>
          <cell r="D3912">
            <v>1.42</v>
          </cell>
          <cell r="E3912">
            <v>10530</v>
          </cell>
          <cell r="F3912">
            <v>9321</v>
          </cell>
          <cell r="G3912">
            <v>8918</v>
          </cell>
        </row>
        <row r="3913">
          <cell r="A3913" t="str">
            <v>24MOS04</v>
          </cell>
          <cell r="B3913" t="str">
            <v>MOS04</v>
          </cell>
          <cell r="C3913">
            <v>24</v>
          </cell>
          <cell r="D3913">
            <v>1.42</v>
          </cell>
          <cell r="E3913">
            <v>10530</v>
          </cell>
          <cell r="F3913">
            <v>9321</v>
          </cell>
          <cell r="G3913">
            <v>8918</v>
          </cell>
        </row>
        <row r="3914">
          <cell r="A3914" t="str">
            <v>25MOS04</v>
          </cell>
          <cell r="B3914" t="str">
            <v>MOS04</v>
          </cell>
          <cell r="C3914">
            <v>25</v>
          </cell>
          <cell r="D3914">
            <v>1.42</v>
          </cell>
          <cell r="E3914">
            <v>10530</v>
          </cell>
          <cell r="F3914">
            <v>9321</v>
          </cell>
          <cell r="G3914">
            <v>8918</v>
          </cell>
        </row>
        <row r="3915">
          <cell r="A3915" t="str">
            <v>26MOS04</v>
          </cell>
          <cell r="B3915" t="str">
            <v>MOS04</v>
          </cell>
          <cell r="C3915">
            <v>26</v>
          </cell>
          <cell r="D3915">
            <v>1.42</v>
          </cell>
          <cell r="E3915">
            <v>10530</v>
          </cell>
          <cell r="F3915">
            <v>9321</v>
          </cell>
          <cell r="G3915">
            <v>8918</v>
          </cell>
        </row>
        <row r="3916">
          <cell r="A3916" t="str">
            <v>27MOS04</v>
          </cell>
          <cell r="B3916" t="str">
            <v>MOS04</v>
          </cell>
          <cell r="C3916">
            <v>27</v>
          </cell>
          <cell r="D3916">
            <v>1.42</v>
          </cell>
          <cell r="E3916">
            <v>10530</v>
          </cell>
          <cell r="F3916">
            <v>9321</v>
          </cell>
          <cell r="G3916">
            <v>8918</v>
          </cell>
        </row>
        <row r="3917">
          <cell r="A3917" t="str">
            <v>28MOS04</v>
          </cell>
          <cell r="B3917" t="str">
            <v>MOS04</v>
          </cell>
          <cell r="C3917">
            <v>28</v>
          </cell>
          <cell r="D3917">
            <v>1.42</v>
          </cell>
          <cell r="E3917">
            <v>10530</v>
          </cell>
          <cell r="F3917">
            <v>9321</v>
          </cell>
          <cell r="G3917">
            <v>8918</v>
          </cell>
        </row>
        <row r="3918">
          <cell r="A3918" t="str">
            <v>29MOS04</v>
          </cell>
          <cell r="B3918" t="str">
            <v>MOS04</v>
          </cell>
          <cell r="C3918">
            <v>29</v>
          </cell>
          <cell r="D3918">
            <v>1.42</v>
          </cell>
          <cell r="E3918">
            <v>10530</v>
          </cell>
          <cell r="F3918">
            <v>9321</v>
          </cell>
          <cell r="G3918">
            <v>8918</v>
          </cell>
        </row>
        <row r="3919">
          <cell r="A3919" t="str">
            <v>30MOS04</v>
          </cell>
          <cell r="B3919" t="str">
            <v>MOS04</v>
          </cell>
          <cell r="C3919">
            <v>30</v>
          </cell>
          <cell r="D3919">
            <v>1.42</v>
          </cell>
          <cell r="E3919">
            <v>10530</v>
          </cell>
          <cell r="F3919">
            <v>9321</v>
          </cell>
          <cell r="G3919">
            <v>8918</v>
          </cell>
        </row>
        <row r="3920">
          <cell r="A3920" t="str">
            <v>31MOS04</v>
          </cell>
          <cell r="B3920" t="str">
            <v>MOS04</v>
          </cell>
          <cell r="C3920">
            <v>31</v>
          </cell>
          <cell r="D3920">
            <v>1.42</v>
          </cell>
          <cell r="E3920">
            <v>10530</v>
          </cell>
          <cell r="F3920">
            <v>9321</v>
          </cell>
          <cell r="G3920">
            <v>8918</v>
          </cell>
        </row>
        <row r="3921">
          <cell r="A3921" t="str">
            <v>32MOS04</v>
          </cell>
          <cell r="B3921" t="str">
            <v>MOS04</v>
          </cell>
          <cell r="C3921">
            <v>32</v>
          </cell>
          <cell r="D3921">
            <v>1.42</v>
          </cell>
          <cell r="E3921">
            <v>10530</v>
          </cell>
          <cell r="F3921">
            <v>9321</v>
          </cell>
          <cell r="G3921">
            <v>8918</v>
          </cell>
        </row>
        <row r="3922">
          <cell r="A3922" t="str">
            <v>33MOS04</v>
          </cell>
          <cell r="B3922" t="str">
            <v>MOS04</v>
          </cell>
          <cell r="C3922">
            <v>33</v>
          </cell>
          <cell r="D3922">
            <v>1.42</v>
          </cell>
          <cell r="E3922">
            <v>10530</v>
          </cell>
          <cell r="F3922">
            <v>9321</v>
          </cell>
          <cell r="G3922">
            <v>8918</v>
          </cell>
        </row>
        <row r="3923">
          <cell r="A3923" t="str">
            <v>34MOS04</v>
          </cell>
          <cell r="B3923" t="str">
            <v>MOS04</v>
          </cell>
          <cell r="C3923">
            <v>34</v>
          </cell>
          <cell r="D3923">
            <v>1.42</v>
          </cell>
          <cell r="E3923">
            <v>10530</v>
          </cell>
          <cell r="F3923">
            <v>9321</v>
          </cell>
          <cell r="G3923">
            <v>8918</v>
          </cell>
        </row>
        <row r="3924">
          <cell r="A3924" t="str">
            <v>35MOS04</v>
          </cell>
          <cell r="B3924" t="str">
            <v>MOS04</v>
          </cell>
          <cell r="C3924">
            <v>35</v>
          </cell>
          <cell r="D3924">
            <v>1.42</v>
          </cell>
          <cell r="E3924">
            <v>10530</v>
          </cell>
          <cell r="F3924">
            <v>9321</v>
          </cell>
          <cell r="G3924">
            <v>8918</v>
          </cell>
        </row>
        <row r="3925">
          <cell r="A3925" t="str">
            <v>36MOS04</v>
          </cell>
          <cell r="B3925" t="str">
            <v>MOS04</v>
          </cell>
          <cell r="C3925">
            <v>36</v>
          </cell>
          <cell r="D3925">
            <v>1.42</v>
          </cell>
          <cell r="E3925">
            <v>10530</v>
          </cell>
          <cell r="F3925">
            <v>9321</v>
          </cell>
          <cell r="G3925">
            <v>8918</v>
          </cell>
        </row>
        <row r="3926">
          <cell r="A3926" t="str">
            <v>37MOS04</v>
          </cell>
          <cell r="B3926" t="str">
            <v>MOS04</v>
          </cell>
          <cell r="C3926">
            <v>37</v>
          </cell>
          <cell r="D3926">
            <v>1.42</v>
          </cell>
          <cell r="E3926">
            <v>10530</v>
          </cell>
          <cell r="F3926">
            <v>9321</v>
          </cell>
          <cell r="G3926">
            <v>8918</v>
          </cell>
        </row>
        <row r="3927">
          <cell r="A3927" t="str">
            <v>38MOS04</v>
          </cell>
          <cell r="B3927" t="str">
            <v>MOS04</v>
          </cell>
          <cell r="C3927">
            <v>38</v>
          </cell>
          <cell r="D3927">
            <v>1.42</v>
          </cell>
          <cell r="E3927">
            <v>10530</v>
          </cell>
          <cell r="F3927">
            <v>9321</v>
          </cell>
          <cell r="G3927">
            <v>8918</v>
          </cell>
        </row>
        <row r="3928">
          <cell r="A3928" t="str">
            <v>39MOS04</v>
          </cell>
          <cell r="B3928" t="str">
            <v>MOS04</v>
          </cell>
          <cell r="C3928">
            <v>39</v>
          </cell>
          <cell r="D3928">
            <v>1.42</v>
          </cell>
          <cell r="E3928">
            <v>10530</v>
          </cell>
          <cell r="F3928">
            <v>9321</v>
          </cell>
          <cell r="G3928">
            <v>8918</v>
          </cell>
        </row>
        <row r="3929">
          <cell r="A3929" t="str">
            <v>40MOS04</v>
          </cell>
          <cell r="B3929" t="str">
            <v>MOS04</v>
          </cell>
          <cell r="C3929">
            <v>40</v>
          </cell>
          <cell r="D3929">
            <v>1.42</v>
          </cell>
          <cell r="E3929">
            <v>10530</v>
          </cell>
          <cell r="F3929">
            <v>9321</v>
          </cell>
          <cell r="G3929">
            <v>8918</v>
          </cell>
        </row>
        <row r="3930">
          <cell r="A3930" t="str">
            <v>10MOS05</v>
          </cell>
          <cell r="B3930" t="str">
            <v>MOS05</v>
          </cell>
          <cell r="C3930">
            <v>10</v>
          </cell>
          <cell r="D3930">
            <v>1.39</v>
          </cell>
          <cell r="E3930">
            <v>10530</v>
          </cell>
          <cell r="F3930">
            <v>9321</v>
          </cell>
          <cell r="G3930">
            <v>8918</v>
          </cell>
        </row>
        <row r="3931">
          <cell r="A3931" t="str">
            <v>11MOS05</v>
          </cell>
          <cell r="B3931" t="str">
            <v>MOS05</v>
          </cell>
          <cell r="C3931">
            <v>11</v>
          </cell>
          <cell r="D3931">
            <v>1.39</v>
          </cell>
          <cell r="E3931">
            <v>10530</v>
          </cell>
          <cell r="F3931">
            <v>9321</v>
          </cell>
          <cell r="G3931">
            <v>8918</v>
          </cell>
        </row>
        <row r="3932">
          <cell r="A3932" t="str">
            <v>12MOS05</v>
          </cell>
          <cell r="B3932" t="str">
            <v>MOS05</v>
          </cell>
          <cell r="C3932">
            <v>12</v>
          </cell>
          <cell r="D3932">
            <v>1.39</v>
          </cell>
          <cell r="E3932">
            <v>10530</v>
          </cell>
          <cell r="F3932">
            <v>9321</v>
          </cell>
          <cell r="G3932">
            <v>8918</v>
          </cell>
        </row>
        <row r="3933">
          <cell r="A3933" t="str">
            <v>13MOS05</v>
          </cell>
          <cell r="B3933" t="str">
            <v>MOS05</v>
          </cell>
          <cell r="C3933">
            <v>13</v>
          </cell>
          <cell r="D3933">
            <v>1.39</v>
          </cell>
          <cell r="E3933">
            <v>10530</v>
          </cell>
          <cell r="F3933">
            <v>9321</v>
          </cell>
          <cell r="G3933">
            <v>8918</v>
          </cell>
        </row>
        <row r="3934">
          <cell r="A3934" t="str">
            <v>14MOS05</v>
          </cell>
          <cell r="B3934" t="str">
            <v>MOS05</v>
          </cell>
          <cell r="C3934">
            <v>14</v>
          </cell>
          <cell r="D3934">
            <v>1.39</v>
          </cell>
          <cell r="E3934">
            <v>10530</v>
          </cell>
          <cell r="F3934">
            <v>9321</v>
          </cell>
          <cell r="G3934">
            <v>8918</v>
          </cell>
        </row>
        <row r="3935">
          <cell r="A3935" t="str">
            <v>15MOS05</v>
          </cell>
          <cell r="B3935" t="str">
            <v>MOS05</v>
          </cell>
          <cell r="C3935">
            <v>15</v>
          </cell>
          <cell r="D3935">
            <v>1.39</v>
          </cell>
          <cell r="E3935">
            <v>10530</v>
          </cell>
          <cell r="F3935">
            <v>9321</v>
          </cell>
          <cell r="G3935">
            <v>8918</v>
          </cell>
        </row>
        <row r="3936">
          <cell r="A3936" t="str">
            <v>16MOS05</v>
          </cell>
          <cell r="B3936" t="str">
            <v>MOS05</v>
          </cell>
          <cell r="C3936">
            <v>16</v>
          </cell>
          <cell r="D3936">
            <v>1.39</v>
          </cell>
          <cell r="E3936">
            <v>10530</v>
          </cell>
          <cell r="F3936">
            <v>9321</v>
          </cell>
          <cell r="G3936">
            <v>8918</v>
          </cell>
        </row>
        <row r="3937">
          <cell r="A3937" t="str">
            <v>17MOS05</v>
          </cell>
          <cell r="B3937" t="str">
            <v>MOS05</v>
          </cell>
          <cell r="C3937">
            <v>17</v>
          </cell>
          <cell r="D3937">
            <v>1.39</v>
          </cell>
          <cell r="E3937">
            <v>10530</v>
          </cell>
          <cell r="F3937">
            <v>9321</v>
          </cell>
          <cell r="G3937">
            <v>8918</v>
          </cell>
        </row>
        <row r="3938">
          <cell r="A3938" t="str">
            <v>18MOS05</v>
          </cell>
          <cell r="B3938" t="str">
            <v>MOS05</v>
          </cell>
          <cell r="C3938">
            <v>18</v>
          </cell>
          <cell r="D3938">
            <v>1.39</v>
          </cell>
          <cell r="E3938">
            <v>10530</v>
          </cell>
          <cell r="F3938">
            <v>9321</v>
          </cell>
          <cell r="G3938">
            <v>8918</v>
          </cell>
        </row>
        <row r="3939">
          <cell r="A3939" t="str">
            <v>19MOS05</v>
          </cell>
          <cell r="B3939" t="str">
            <v>MOS05</v>
          </cell>
          <cell r="C3939">
            <v>19</v>
          </cell>
          <cell r="D3939">
            <v>1.39</v>
          </cell>
          <cell r="E3939">
            <v>10530</v>
          </cell>
          <cell r="F3939">
            <v>9321</v>
          </cell>
          <cell r="G3939">
            <v>8918</v>
          </cell>
        </row>
        <row r="3940">
          <cell r="A3940" t="str">
            <v>20MOS05</v>
          </cell>
          <cell r="B3940" t="str">
            <v>MOS05</v>
          </cell>
          <cell r="C3940">
            <v>20</v>
          </cell>
          <cell r="D3940">
            <v>1.39</v>
          </cell>
          <cell r="E3940">
            <v>10530</v>
          </cell>
          <cell r="F3940">
            <v>9321</v>
          </cell>
          <cell r="G3940">
            <v>8918</v>
          </cell>
        </row>
        <row r="3941">
          <cell r="A3941" t="str">
            <v>21MOS05</v>
          </cell>
          <cell r="B3941" t="str">
            <v>MOS05</v>
          </cell>
          <cell r="C3941">
            <v>21</v>
          </cell>
          <cell r="D3941">
            <v>1.39</v>
          </cell>
          <cell r="E3941">
            <v>10530</v>
          </cell>
          <cell r="F3941">
            <v>9321</v>
          </cell>
          <cell r="G3941">
            <v>8918</v>
          </cell>
        </row>
        <row r="3942">
          <cell r="A3942" t="str">
            <v>22MOS05</v>
          </cell>
          <cell r="B3942" t="str">
            <v>MOS05</v>
          </cell>
          <cell r="C3942">
            <v>22</v>
          </cell>
          <cell r="D3942">
            <v>1.39</v>
          </cell>
          <cell r="E3942">
            <v>10530</v>
          </cell>
          <cell r="F3942">
            <v>9321</v>
          </cell>
          <cell r="G3942">
            <v>8918</v>
          </cell>
        </row>
        <row r="3943">
          <cell r="A3943" t="str">
            <v>23MOS05</v>
          </cell>
          <cell r="B3943" t="str">
            <v>MOS05</v>
          </cell>
          <cell r="C3943">
            <v>23</v>
          </cell>
          <cell r="D3943">
            <v>1.39</v>
          </cell>
          <cell r="E3943">
            <v>10530</v>
          </cell>
          <cell r="F3943">
            <v>9321</v>
          </cell>
          <cell r="G3943">
            <v>8918</v>
          </cell>
        </row>
        <row r="3944">
          <cell r="A3944" t="str">
            <v>24MOS05</v>
          </cell>
          <cell r="B3944" t="str">
            <v>MOS05</v>
          </cell>
          <cell r="C3944">
            <v>24</v>
          </cell>
          <cell r="D3944">
            <v>1.39</v>
          </cell>
          <cell r="E3944">
            <v>10530</v>
          </cell>
          <cell r="F3944">
            <v>9321</v>
          </cell>
          <cell r="G3944">
            <v>8918</v>
          </cell>
        </row>
        <row r="3945">
          <cell r="A3945" t="str">
            <v>25MOS05</v>
          </cell>
          <cell r="B3945" t="str">
            <v>MOS05</v>
          </cell>
          <cell r="C3945">
            <v>25</v>
          </cell>
          <cell r="D3945">
            <v>1.39</v>
          </cell>
          <cell r="E3945">
            <v>10530</v>
          </cell>
          <cell r="F3945">
            <v>9321</v>
          </cell>
          <cell r="G3945">
            <v>8918</v>
          </cell>
        </row>
        <row r="3946">
          <cell r="A3946" t="str">
            <v>26MOS05</v>
          </cell>
          <cell r="B3946" t="str">
            <v>MOS05</v>
          </cell>
          <cell r="C3946">
            <v>26</v>
          </cell>
          <cell r="D3946">
            <v>1.39</v>
          </cell>
          <cell r="E3946">
            <v>10530</v>
          </cell>
          <cell r="F3946">
            <v>9321</v>
          </cell>
          <cell r="G3946">
            <v>8918</v>
          </cell>
        </row>
        <row r="3947">
          <cell r="A3947" t="str">
            <v>27MOS05</v>
          </cell>
          <cell r="B3947" t="str">
            <v>MOS05</v>
          </cell>
          <cell r="C3947">
            <v>27</v>
          </cell>
          <cell r="D3947">
            <v>1.39</v>
          </cell>
          <cell r="E3947">
            <v>10530</v>
          </cell>
          <cell r="F3947">
            <v>9321</v>
          </cell>
          <cell r="G3947">
            <v>8918</v>
          </cell>
        </row>
        <row r="3948">
          <cell r="A3948" t="str">
            <v>28MOS05</v>
          </cell>
          <cell r="B3948" t="str">
            <v>MOS05</v>
          </cell>
          <cell r="C3948">
            <v>28</v>
          </cell>
          <cell r="D3948">
            <v>1.39</v>
          </cell>
          <cell r="E3948">
            <v>10530</v>
          </cell>
          <cell r="F3948">
            <v>9321</v>
          </cell>
          <cell r="G3948">
            <v>8918</v>
          </cell>
        </row>
        <row r="3949">
          <cell r="A3949" t="str">
            <v>29MOS05</v>
          </cell>
          <cell r="B3949" t="str">
            <v>MOS05</v>
          </cell>
          <cell r="C3949">
            <v>29</v>
          </cell>
          <cell r="D3949">
            <v>1.39</v>
          </cell>
          <cell r="E3949">
            <v>10530</v>
          </cell>
          <cell r="F3949">
            <v>9321</v>
          </cell>
          <cell r="G3949">
            <v>8918</v>
          </cell>
        </row>
        <row r="3950">
          <cell r="A3950" t="str">
            <v>30MOS05</v>
          </cell>
          <cell r="B3950" t="str">
            <v>MOS05</v>
          </cell>
          <cell r="C3950">
            <v>30</v>
          </cell>
          <cell r="D3950">
            <v>1.39</v>
          </cell>
          <cell r="E3950">
            <v>10530</v>
          </cell>
          <cell r="F3950">
            <v>9321</v>
          </cell>
          <cell r="G3950">
            <v>8918</v>
          </cell>
        </row>
        <row r="3951">
          <cell r="A3951" t="str">
            <v>31MOS05</v>
          </cell>
          <cell r="B3951" t="str">
            <v>MOS05</v>
          </cell>
          <cell r="C3951">
            <v>31</v>
          </cell>
          <cell r="D3951">
            <v>1.39</v>
          </cell>
          <cell r="E3951">
            <v>10530</v>
          </cell>
          <cell r="F3951">
            <v>9321</v>
          </cell>
          <cell r="G3951">
            <v>8918</v>
          </cell>
        </row>
        <row r="3952">
          <cell r="A3952" t="str">
            <v>32MOS05</v>
          </cell>
          <cell r="B3952" t="str">
            <v>MOS05</v>
          </cell>
          <cell r="C3952">
            <v>32</v>
          </cell>
          <cell r="D3952">
            <v>1.39</v>
          </cell>
          <cell r="E3952">
            <v>10530</v>
          </cell>
          <cell r="F3952">
            <v>9321</v>
          </cell>
          <cell r="G3952">
            <v>8918</v>
          </cell>
        </row>
        <row r="3953">
          <cell r="A3953" t="str">
            <v>33MOS05</v>
          </cell>
          <cell r="B3953" t="str">
            <v>MOS05</v>
          </cell>
          <cell r="C3953">
            <v>33</v>
          </cell>
          <cell r="D3953">
            <v>1.39</v>
          </cell>
          <cell r="E3953">
            <v>10530</v>
          </cell>
          <cell r="F3953">
            <v>9321</v>
          </cell>
          <cell r="G3953">
            <v>8918</v>
          </cell>
        </row>
        <row r="3954">
          <cell r="A3954" t="str">
            <v>34MOS05</v>
          </cell>
          <cell r="B3954" t="str">
            <v>MOS05</v>
          </cell>
          <cell r="C3954">
            <v>34</v>
          </cell>
          <cell r="D3954">
            <v>1.39</v>
          </cell>
          <cell r="E3954">
            <v>10530</v>
          </cell>
          <cell r="F3954">
            <v>9321</v>
          </cell>
          <cell r="G3954">
            <v>8918</v>
          </cell>
        </row>
        <row r="3955">
          <cell r="A3955" t="str">
            <v>35MOS05</v>
          </cell>
          <cell r="B3955" t="str">
            <v>MOS05</v>
          </cell>
          <cell r="C3955">
            <v>35</v>
          </cell>
          <cell r="D3955">
            <v>1.39</v>
          </cell>
          <cell r="E3955">
            <v>10530</v>
          </cell>
          <cell r="F3955">
            <v>9321</v>
          </cell>
          <cell r="G3955">
            <v>8918</v>
          </cell>
        </row>
        <row r="3956">
          <cell r="A3956" t="str">
            <v>36MOS05</v>
          </cell>
          <cell r="B3956" t="str">
            <v>MOS05</v>
          </cell>
          <cell r="C3956">
            <v>36</v>
          </cell>
          <cell r="D3956">
            <v>1.39</v>
          </cell>
          <cell r="E3956">
            <v>10530</v>
          </cell>
          <cell r="F3956">
            <v>9321</v>
          </cell>
          <cell r="G3956">
            <v>8918</v>
          </cell>
        </row>
        <row r="3957">
          <cell r="A3957" t="str">
            <v>37MOS05</v>
          </cell>
          <cell r="B3957" t="str">
            <v>MOS05</v>
          </cell>
          <cell r="C3957">
            <v>37</v>
          </cell>
          <cell r="D3957">
            <v>1.39</v>
          </cell>
          <cell r="E3957">
            <v>10530</v>
          </cell>
          <cell r="F3957">
            <v>9321</v>
          </cell>
          <cell r="G3957">
            <v>8918</v>
          </cell>
        </row>
        <row r="3958">
          <cell r="A3958" t="str">
            <v>38MOS05</v>
          </cell>
          <cell r="B3958" t="str">
            <v>MOS05</v>
          </cell>
          <cell r="C3958">
            <v>38</v>
          </cell>
          <cell r="D3958">
            <v>1.39</v>
          </cell>
          <cell r="E3958">
            <v>10530</v>
          </cell>
          <cell r="F3958">
            <v>9321</v>
          </cell>
          <cell r="G3958">
            <v>8918</v>
          </cell>
        </row>
        <row r="3959">
          <cell r="A3959" t="str">
            <v>39MOS05</v>
          </cell>
          <cell r="B3959" t="str">
            <v>MOS05</v>
          </cell>
          <cell r="C3959">
            <v>39</v>
          </cell>
          <cell r="D3959">
            <v>1.39</v>
          </cell>
          <cell r="E3959">
            <v>10530</v>
          </cell>
          <cell r="F3959">
            <v>9321</v>
          </cell>
          <cell r="G3959">
            <v>8918</v>
          </cell>
        </row>
        <row r="3960">
          <cell r="A3960" t="str">
            <v>40MOS05</v>
          </cell>
          <cell r="B3960" t="str">
            <v>MOS05</v>
          </cell>
          <cell r="C3960">
            <v>40</v>
          </cell>
          <cell r="D3960">
            <v>1.39</v>
          </cell>
          <cell r="E3960">
            <v>10530</v>
          </cell>
          <cell r="F3960">
            <v>9321</v>
          </cell>
          <cell r="G3960">
            <v>8918</v>
          </cell>
        </row>
        <row r="3961">
          <cell r="A3961" t="str">
            <v>10MOS06</v>
          </cell>
          <cell r="B3961" t="str">
            <v>MOS06</v>
          </cell>
          <cell r="C3961">
            <v>10</v>
          </cell>
          <cell r="D3961">
            <v>1.4</v>
          </cell>
          <cell r="E3961">
            <v>10530</v>
          </cell>
          <cell r="F3961">
            <v>9321</v>
          </cell>
          <cell r="G3961">
            <v>8918</v>
          </cell>
        </row>
        <row r="3962">
          <cell r="A3962" t="str">
            <v>11MOS06</v>
          </cell>
          <cell r="B3962" t="str">
            <v>MOS06</v>
          </cell>
          <cell r="C3962">
            <v>11</v>
          </cell>
          <cell r="D3962">
            <v>1.4</v>
          </cell>
          <cell r="E3962">
            <v>10530</v>
          </cell>
          <cell r="F3962">
            <v>9321</v>
          </cell>
          <cell r="G3962">
            <v>8918</v>
          </cell>
        </row>
        <row r="3963">
          <cell r="A3963" t="str">
            <v>12MOS06</v>
          </cell>
          <cell r="B3963" t="str">
            <v>MOS06</v>
          </cell>
          <cell r="C3963">
            <v>12</v>
          </cell>
          <cell r="D3963">
            <v>1.4</v>
          </cell>
          <cell r="E3963">
            <v>10530</v>
          </cell>
          <cell r="F3963">
            <v>9321</v>
          </cell>
          <cell r="G3963">
            <v>8918</v>
          </cell>
        </row>
        <row r="3964">
          <cell r="A3964" t="str">
            <v>13MOS06</v>
          </cell>
          <cell r="B3964" t="str">
            <v>MOS06</v>
          </cell>
          <cell r="C3964">
            <v>13</v>
          </cell>
          <cell r="D3964">
            <v>1.4</v>
          </cell>
          <cell r="E3964">
            <v>10530</v>
          </cell>
          <cell r="F3964">
            <v>9321</v>
          </cell>
          <cell r="G3964">
            <v>8918</v>
          </cell>
        </row>
        <row r="3965">
          <cell r="A3965" t="str">
            <v>14MOS06</v>
          </cell>
          <cell r="B3965" t="str">
            <v>MOS06</v>
          </cell>
          <cell r="C3965">
            <v>14</v>
          </cell>
          <cell r="D3965">
            <v>1.4</v>
          </cell>
          <cell r="E3965">
            <v>10530</v>
          </cell>
          <cell r="F3965">
            <v>9321</v>
          </cell>
          <cell r="G3965">
            <v>8918</v>
          </cell>
        </row>
        <row r="3966">
          <cell r="A3966" t="str">
            <v>15MOS06</v>
          </cell>
          <cell r="B3966" t="str">
            <v>MOS06</v>
          </cell>
          <cell r="C3966">
            <v>15</v>
          </cell>
          <cell r="D3966">
            <v>1.4</v>
          </cell>
          <cell r="E3966">
            <v>10530</v>
          </cell>
          <cell r="F3966">
            <v>9321</v>
          </cell>
          <cell r="G3966">
            <v>8918</v>
          </cell>
        </row>
        <row r="3967">
          <cell r="A3967" t="str">
            <v>16MOS06</v>
          </cell>
          <cell r="B3967" t="str">
            <v>MOS06</v>
          </cell>
          <cell r="C3967">
            <v>16</v>
          </cell>
          <cell r="D3967">
            <v>1.4</v>
          </cell>
          <cell r="E3967">
            <v>10530</v>
          </cell>
          <cell r="F3967">
            <v>9321</v>
          </cell>
          <cell r="G3967">
            <v>8918</v>
          </cell>
        </row>
        <row r="3968">
          <cell r="A3968" t="str">
            <v>17MOS06</v>
          </cell>
          <cell r="B3968" t="str">
            <v>MOS06</v>
          </cell>
          <cell r="C3968">
            <v>17</v>
          </cell>
          <cell r="D3968">
            <v>1.4</v>
          </cell>
          <cell r="E3968">
            <v>10530</v>
          </cell>
          <cell r="F3968">
            <v>9321</v>
          </cell>
          <cell r="G3968">
            <v>8918</v>
          </cell>
        </row>
        <row r="3969">
          <cell r="A3969" t="str">
            <v>18MOS06</v>
          </cell>
          <cell r="B3969" t="str">
            <v>MOS06</v>
          </cell>
          <cell r="C3969">
            <v>18</v>
          </cell>
          <cell r="D3969">
            <v>1.4</v>
          </cell>
          <cell r="E3969">
            <v>10530</v>
          </cell>
          <cell r="F3969">
            <v>9321</v>
          </cell>
          <cell r="G3969">
            <v>8918</v>
          </cell>
        </row>
        <row r="3970">
          <cell r="A3970" t="str">
            <v>19MOS06</v>
          </cell>
          <cell r="B3970" t="str">
            <v>MOS06</v>
          </cell>
          <cell r="C3970">
            <v>19</v>
          </cell>
          <cell r="D3970">
            <v>1.4</v>
          </cell>
          <cell r="E3970">
            <v>10530</v>
          </cell>
          <cell r="F3970">
            <v>9321</v>
          </cell>
          <cell r="G3970">
            <v>8918</v>
          </cell>
        </row>
        <row r="3971">
          <cell r="A3971" t="str">
            <v>20MOS06</v>
          </cell>
          <cell r="B3971" t="str">
            <v>MOS06</v>
          </cell>
          <cell r="C3971">
            <v>20</v>
          </cell>
          <cell r="D3971">
            <v>1.4</v>
          </cell>
          <cell r="E3971">
            <v>10530</v>
          </cell>
          <cell r="F3971">
            <v>9321</v>
          </cell>
          <cell r="G3971">
            <v>8918</v>
          </cell>
        </row>
        <row r="3972">
          <cell r="A3972" t="str">
            <v>21MOS06</v>
          </cell>
          <cell r="B3972" t="str">
            <v>MOS06</v>
          </cell>
          <cell r="C3972">
            <v>21</v>
          </cell>
          <cell r="D3972">
            <v>1.4</v>
          </cell>
          <cell r="E3972">
            <v>10530</v>
          </cell>
          <cell r="F3972">
            <v>9321</v>
          </cell>
          <cell r="G3972">
            <v>8918</v>
          </cell>
        </row>
        <row r="3973">
          <cell r="A3973" t="str">
            <v>22MOS06</v>
          </cell>
          <cell r="B3973" t="str">
            <v>MOS06</v>
          </cell>
          <cell r="C3973">
            <v>22</v>
          </cell>
          <cell r="D3973">
            <v>1.4</v>
          </cell>
          <cell r="E3973">
            <v>10530</v>
          </cell>
          <cell r="F3973">
            <v>9321</v>
          </cell>
          <cell r="G3973">
            <v>8918</v>
          </cell>
        </row>
        <row r="3974">
          <cell r="A3974" t="str">
            <v>23MOS06</v>
          </cell>
          <cell r="B3974" t="str">
            <v>MOS06</v>
          </cell>
          <cell r="C3974">
            <v>23</v>
          </cell>
          <cell r="D3974">
            <v>1.4</v>
          </cell>
          <cell r="E3974">
            <v>10530</v>
          </cell>
          <cell r="F3974">
            <v>9321</v>
          </cell>
          <cell r="G3974">
            <v>8918</v>
          </cell>
        </row>
        <row r="3975">
          <cell r="A3975" t="str">
            <v>24MOS06</v>
          </cell>
          <cell r="B3975" t="str">
            <v>MOS06</v>
          </cell>
          <cell r="C3975">
            <v>24</v>
          </cell>
          <cell r="D3975">
            <v>1.4</v>
          </cell>
          <cell r="E3975">
            <v>10530</v>
          </cell>
          <cell r="F3975">
            <v>9321</v>
          </cell>
          <cell r="G3975">
            <v>8918</v>
          </cell>
        </row>
        <row r="3976">
          <cell r="A3976" t="str">
            <v>25MOS06</v>
          </cell>
          <cell r="B3976" t="str">
            <v>MOS06</v>
          </cell>
          <cell r="C3976">
            <v>25</v>
          </cell>
          <cell r="D3976">
            <v>1.4</v>
          </cell>
          <cell r="E3976">
            <v>10530</v>
          </cell>
          <cell r="F3976">
            <v>9321</v>
          </cell>
          <cell r="G3976">
            <v>8918</v>
          </cell>
        </row>
        <row r="3977">
          <cell r="A3977" t="str">
            <v>26MOS06</v>
          </cell>
          <cell r="B3977" t="str">
            <v>MOS06</v>
          </cell>
          <cell r="C3977">
            <v>26</v>
          </cell>
          <cell r="D3977">
            <v>1.4</v>
          </cell>
          <cell r="E3977">
            <v>10530</v>
          </cell>
          <cell r="F3977">
            <v>9321</v>
          </cell>
          <cell r="G3977">
            <v>8918</v>
          </cell>
        </row>
        <row r="3978">
          <cell r="A3978" t="str">
            <v>27MOS06</v>
          </cell>
          <cell r="B3978" t="str">
            <v>MOS06</v>
          </cell>
          <cell r="C3978">
            <v>27</v>
          </cell>
          <cell r="D3978">
            <v>1.4</v>
          </cell>
          <cell r="E3978">
            <v>10530</v>
          </cell>
          <cell r="F3978">
            <v>9321</v>
          </cell>
          <cell r="G3978">
            <v>8918</v>
          </cell>
        </row>
        <row r="3979">
          <cell r="A3979" t="str">
            <v>28MOS06</v>
          </cell>
          <cell r="B3979" t="str">
            <v>MOS06</v>
          </cell>
          <cell r="C3979">
            <v>28</v>
          </cell>
          <cell r="D3979">
            <v>1.4</v>
          </cell>
          <cell r="E3979">
            <v>10530</v>
          </cell>
          <cell r="F3979">
            <v>9321</v>
          </cell>
          <cell r="G3979">
            <v>8918</v>
          </cell>
        </row>
        <row r="3980">
          <cell r="A3980" t="str">
            <v>29MOS06</v>
          </cell>
          <cell r="B3980" t="str">
            <v>MOS06</v>
          </cell>
          <cell r="C3980">
            <v>29</v>
          </cell>
          <cell r="D3980">
            <v>1.4</v>
          </cell>
          <cell r="E3980">
            <v>10530</v>
          </cell>
          <cell r="F3980">
            <v>9321</v>
          </cell>
          <cell r="G3980">
            <v>8918</v>
          </cell>
        </row>
        <row r="3981">
          <cell r="A3981" t="str">
            <v>30MOS06</v>
          </cell>
          <cell r="B3981" t="str">
            <v>MOS06</v>
          </cell>
          <cell r="C3981">
            <v>30</v>
          </cell>
          <cell r="D3981">
            <v>1.4</v>
          </cell>
          <cell r="E3981">
            <v>10530</v>
          </cell>
          <cell r="F3981">
            <v>9321</v>
          </cell>
          <cell r="G3981">
            <v>8918</v>
          </cell>
        </row>
        <row r="3982">
          <cell r="A3982" t="str">
            <v>31MOS06</v>
          </cell>
          <cell r="B3982" t="str">
            <v>MOS06</v>
          </cell>
          <cell r="C3982">
            <v>31</v>
          </cell>
          <cell r="D3982">
            <v>1.4</v>
          </cell>
          <cell r="E3982">
            <v>10530</v>
          </cell>
          <cell r="F3982">
            <v>9321</v>
          </cell>
          <cell r="G3982">
            <v>8918</v>
          </cell>
        </row>
        <row r="3983">
          <cell r="A3983" t="str">
            <v>32MOS06</v>
          </cell>
          <cell r="B3983" t="str">
            <v>MOS06</v>
          </cell>
          <cell r="C3983">
            <v>32</v>
          </cell>
          <cell r="D3983">
            <v>1.4</v>
          </cell>
          <cell r="E3983">
            <v>10530</v>
          </cell>
          <cell r="F3983">
            <v>9321</v>
          </cell>
          <cell r="G3983">
            <v>8918</v>
          </cell>
        </row>
        <row r="3984">
          <cell r="A3984" t="str">
            <v>33MOS06</v>
          </cell>
          <cell r="B3984" t="str">
            <v>MOS06</v>
          </cell>
          <cell r="C3984">
            <v>33</v>
          </cell>
          <cell r="D3984">
            <v>1.4</v>
          </cell>
          <cell r="E3984">
            <v>10530</v>
          </cell>
          <cell r="F3984">
            <v>9321</v>
          </cell>
          <cell r="G3984">
            <v>8918</v>
          </cell>
        </row>
        <row r="3985">
          <cell r="A3985" t="str">
            <v>34MOS06</v>
          </cell>
          <cell r="B3985" t="str">
            <v>MOS06</v>
          </cell>
          <cell r="C3985">
            <v>34</v>
          </cell>
          <cell r="D3985">
            <v>1.4</v>
          </cell>
          <cell r="E3985">
            <v>10530</v>
          </cell>
          <cell r="F3985">
            <v>9321</v>
          </cell>
          <cell r="G3985">
            <v>8918</v>
          </cell>
        </row>
        <row r="3986">
          <cell r="A3986" t="str">
            <v>35MOS06</v>
          </cell>
          <cell r="B3986" t="str">
            <v>MOS06</v>
          </cell>
          <cell r="C3986">
            <v>35</v>
          </cell>
          <cell r="D3986">
            <v>1.4</v>
          </cell>
          <cell r="E3986">
            <v>10530</v>
          </cell>
          <cell r="F3986">
            <v>9321</v>
          </cell>
          <cell r="G3986">
            <v>8918</v>
          </cell>
        </row>
        <row r="3987">
          <cell r="A3987" t="str">
            <v>36MOS06</v>
          </cell>
          <cell r="B3987" t="str">
            <v>MOS06</v>
          </cell>
          <cell r="C3987">
            <v>36</v>
          </cell>
          <cell r="D3987">
            <v>1.4</v>
          </cell>
          <cell r="E3987">
            <v>10530</v>
          </cell>
          <cell r="F3987">
            <v>9321</v>
          </cell>
          <cell r="G3987">
            <v>8918</v>
          </cell>
        </row>
        <row r="3988">
          <cell r="A3988" t="str">
            <v>37MOS06</v>
          </cell>
          <cell r="B3988" t="str">
            <v>MOS06</v>
          </cell>
          <cell r="C3988">
            <v>37</v>
          </cell>
          <cell r="D3988">
            <v>1.4</v>
          </cell>
          <cell r="E3988">
            <v>10530</v>
          </cell>
          <cell r="F3988">
            <v>9321</v>
          </cell>
          <cell r="G3988">
            <v>8918</v>
          </cell>
        </row>
        <row r="3989">
          <cell r="A3989" t="str">
            <v>38MOS06</v>
          </cell>
          <cell r="B3989" t="str">
            <v>MOS06</v>
          </cell>
          <cell r="C3989">
            <v>38</v>
          </cell>
          <cell r="D3989">
            <v>1.4</v>
          </cell>
          <cell r="E3989">
            <v>10530</v>
          </cell>
          <cell r="F3989">
            <v>9321</v>
          </cell>
          <cell r="G3989">
            <v>8918</v>
          </cell>
        </row>
        <row r="3990">
          <cell r="A3990" t="str">
            <v>39MOS06</v>
          </cell>
          <cell r="B3990" t="str">
            <v>MOS06</v>
          </cell>
          <cell r="C3990">
            <v>39</v>
          </cell>
          <cell r="D3990">
            <v>1.4</v>
          </cell>
          <cell r="E3990">
            <v>10530</v>
          </cell>
          <cell r="F3990">
            <v>9321</v>
          </cell>
          <cell r="G3990">
            <v>8918</v>
          </cell>
        </row>
        <row r="3991">
          <cell r="A3991" t="str">
            <v>40MOS06</v>
          </cell>
          <cell r="B3991" t="str">
            <v>MOS06</v>
          </cell>
          <cell r="C3991">
            <v>40</v>
          </cell>
          <cell r="D3991">
            <v>1.4</v>
          </cell>
          <cell r="E3991">
            <v>10530</v>
          </cell>
          <cell r="F3991">
            <v>9321</v>
          </cell>
          <cell r="G3991">
            <v>8918</v>
          </cell>
        </row>
        <row r="3992">
          <cell r="A3992" t="str">
            <v>10MOS07</v>
          </cell>
          <cell r="B3992" t="str">
            <v>MOS07</v>
          </cell>
          <cell r="C3992">
            <v>10</v>
          </cell>
          <cell r="D3992">
            <v>1.41</v>
          </cell>
          <cell r="E3992">
            <v>10530</v>
          </cell>
          <cell r="F3992">
            <v>9321</v>
          </cell>
          <cell r="G3992">
            <v>8918</v>
          </cell>
        </row>
        <row r="3993">
          <cell r="A3993" t="str">
            <v>11MOS07</v>
          </cell>
          <cell r="B3993" t="str">
            <v>MOS07</v>
          </cell>
          <cell r="C3993">
            <v>11</v>
          </cell>
          <cell r="D3993">
            <v>1.41</v>
          </cell>
          <cell r="E3993">
            <v>10530</v>
          </cell>
          <cell r="F3993">
            <v>9321</v>
          </cell>
          <cell r="G3993">
            <v>8918</v>
          </cell>
        </row>
        <row r="3994">
          <cell r="A3994" t="str">
            <v>12MOS07</v>
          </cell>
          <cell r="B3994" t="str">
            <v>MOS07</v>
          </cell>
          <cell r="C3994">
            <v>12</v>
          </cell>
          <cell r="D3994">
            <v>1.41</v>
          </cell>
          <cell r="E3994">
            <v>10530</v>
          </cell>
          <cell r="F3994">
            <v>9321</v>
          </cell>
          <cell r="G3994">
            <v>8918</v>
          </cell>
        </row>
        <row r="3995">
          <cell r="A3995" t="str">
            <v>13MOS07</v>
          </cell>
          <cell r="B3995" t="str">
            <v>MOS07</v>
          </cell>
          <cell r="C3995">
            <v>13</v>
          </cell>
          <cell r="D3995">
            <v>1.41</v>
          </cell>
          <cell r="E3995">
            <v>10530</v>
          </cell>
          <cell r="F3995">
            <v>9321</v>
          </cell>
          <cell r="G3995">
            <v>8918</v>
          </cell>
        </row>
        <row r="3996">
          <cell r="A3996" t="str">
            <v>14MOS07</v>
          </cell>
          <cell r="B3996" t="str">
            <v>MOS07</v>
          </cell>
          <cell r="C3996">
            <v>14</v>
          </cell>
          <cell r="D3996">
            <v>1.41</v>
          </cell>
          <cell r="E3996">
            <v>10530</v>
          </cell>
          <cell r="F3996">
            <v>9321</v>
          </cell>
          <cell r="G3996">
            <v>8918</v>
          </cell>
        </row>
        <row r="3997">
          <cell r="A3997" t="str">
            <v>15MOS07</v>
          </cell>
          <cell r="B3997" t="str">
            <v>MOS07</v>
          </cell>
          <cell r="C3997">
            <v>15</v>
          </cell>
          <cell r="D3997">
            <v>1.41</v>
          </cell>
          <cell r="E3997">
            <v>10530</v>
          </cell>
          <cell r="F3997">
            <v>9321</v>
          </cell>
          <cell r="G3997">
            <v>8918</v>
          </cell>
        </row>
        <row r="3998">
          <cell r="A3998" t="str">
            <v>16MOS07</v>
          </cell>
          <cell r="B3998" t="str">
            <v>MOS07</v>
          </cell>
          <cell r="C3998">
            <v>16</v>
          </cell>
          <cell r="D3998">
            <v>1.41</v>
          </cell>
          <cell r="E3998">
            <v>10530</v>
          </cell>
          <cell r="F3998">
            <v>9321</v>
          </cell>
          <cell r="G3998">
            <v>8918</v>
          </cell>
        </row>
        <row r="3999">
          <cell r="A3999" t="str">
            <v>17MOS07</v>
          </cell>
          <cell r="B3999" t="str">
            <v>MOS07</v>
          </cell>
          <cell r="C3999">
            <v>17</v>
          </cell>
          <cell r="D3999">
            <v>1.41</v>
          </cell>
          <cell r="E3999">
            <v>10530</v>
          </cell>
          <cell r="F3999">
            <v>9321</v>
          </cell>
          <cell r="G3999">
            <v>8918</v>
          </cell>
        </row>
        <row r="4000">
          <cell r="A4000" t="str">
            <v>18MOS07</v>
          </cell>
          <cell r="B4000" t="str">
            <v>MOS07</v>
          </cell>
          <cell r="C4000">
            <v>18</v>
          </cell>
          <cell r="D4000">
            <v>1.41</v>
          </cell>
          <cell r="E4000">
            <v>10530</v>
          </cell>
          <cell r="F4000">
            <v>9321</v>
          </cell>
          <cell r="G4000">
            <v>8918</v>
          </cell>
        </row>
        <row r="4001">
          <cell r="A4001" t="str">
            <v>19MOS07</v>
          </cell>
          <cell r="B4001" t="str">
            <v>MOS07</v>
          </cell>
          <cell r="C4001">
            <v>19</v>
          </cell>
          <cell r="D4001">
            <v>1.41</v>
          </cell>
          <cell r="E4001">
            <v>10530</v>
          </cell>
          <cell r="F4001">
            <v>9321</v>
          </cell>
          <cell r="G4001">
            <v>8918</v>
          </cell>
        </row>
        <row r="4002">
          <cell r="A4002" t="str">
            <v>20MOS07</v>
          </cell>
          <cell r="B4002" t="str">
            <v>MOS07</v>
          </cell>
          <cell r="C4002">
            <v>20</v>
          </cell>
          <cell r="D4002">
            <v>1.41</v>
          </cell>
          <cell r="E4002">
            <v>10530</v>
          </cell>
          <cell r="F4002">
            <v>9321</v>
          </cell>
          <cell r="G4002">
            <v>8918</v>
          </cell>
        </row>
        <row r="4003">
          <cell r="A4003" t="str">
            <v>21MOS07</v>
          </cell>
          <cell r="B4003" t="str">
            <v>MOS07</v>
          </cell>
          <cell r="C4003">
            <v>21</v>
          </cell>
          <cell r="D4003">
            <v>1.41</v>
          </cell>
          <cell r="E4003">
            <v>10530</v>
          </cell>
          <cell r="F4003">
            <v>9321</v>
          </cell>
          <cell r="G4003">
            <v>8918</v>
          </cell>
        </row>
        <row r="4004">
          <cell r="A4004" t="str">
            <v>22MOS07</v>
          </cell>
          <cell r="B4004" t="str">
            <v>MOS07</v>
          </cell>
          <cell r="C4004">
            <v>22</v>
          </cell>
          <cell r="D4004">
            <v>1.41</v>
          </cell>
          <cell r="E4004">
            <v>10530</v>
          </cell>
          <cell r="F4004">
            <v>9321</v>
          </cell>
          <cell r="G4004">
            <v>8918</v>
          </cell>
        </row>
        <row r="4005">
          <cell r="A4005" t="str">
            <v>23MOS07</v>
          </cell>
          <cell r="B4005" t="str">
            <v>MOS07</v>
          </cell>
          <cell r="C4005">
            <v>23</v>
          </cell>
          <cell r="D4005">
            <v>1.41</v>
          </cell>
          <cell r="E4005">
            <v>10530</v>
          </cell>
          <cell r="F4005">
            <v>9321</v>
          </cell>
          <cell r="G4005">
            <v>8918</v>
          </cell>
        </row>
        <row r="4006">
          <cell r="A4006" t="str">
            <v>24MOS07</v>
          </cell>
          <cell r="B4006" t="str">
            <v>MOS07</v>
          </cell>
          <cell r="C4006">
            <v>24</v>
          </cell>
          <cell r="D4006">
            <v>1.41</v>
          </cell>
          <cell r="E4006">
            <v>10530</v>
          </cell>
          <cell r="F4006">
            <v>9321</v>
          </cell>
          <cell r="G4006">
            <v>8918</v>
          </cell>
        </row>
        <row r="4007">
          <cell r="A4007" t="str">
            <v>25MOS07</v>
          </cell>
          <cell r="B4007" t="str">
            <v>MOS07</v>
          </cell>
          <cell r="C4007">
            <v>25</v>
          </cell>
          <cell r="D4007">
            <v>1.41</v>
          </cell>
          <cell r="E4007">
            <v>10530</v>
          </cell>
          <cell r="F4007">
            <v>9321</v>
          </cell>
          <cell r="G4007">
            <v>8918</v>
          </cell>
        </row>
        <row r="4008">
          <cell r="A4008" t="str">
            <v>26MOS07</v>
          </cell>
          <cell r="B4008" t="str">
            <v>MOS07</v>
          </cell>
          <cell r="C4008">
            <v>26</v>
          </cell>
          <cell r="D4008">
            <v>1.41</v>
          </cell>
          <cell r="E4008">
            <v>10530</v>
          </cell>
          <cell r="F4008">
            <v>9321</v>
          </cell>
          <cell r="G4008">
            <v>8918</v>
          </cell>
        </row>
        <row r="4009">
          <cell r="A4009" t="str">
            <v>27MOS07</v>
          </cell>
          <cell r="B4009" t="str">
            <v>MOS07</v>
          </cell>
          <cell r="C4009">
            <v>27</v>
          </cell>
          <cell r="D4009">
            <v>1.41</v>
          </cell>
          <cell r="E4009">
            <v>10530</v>
          </cell>
          <cell r="F4009">
            <v>9321</v>
          </cell>
          <cell r="G4009">
            <v>8918</v>
          </cell>
        </row>
        <row r="4010">
          <cell r="A4010" t="str">
            <v>28MOS07</v>
          </cell>
          <cell r="B4010" t="str">
            <v>MOS07</v>
          </cell>
          <cell r="C4010">
            <v>28</v>
          </cell>
          <cell r="D4010">
            <v>1.41</v>
          </cell>
          <cell r="E4010">
            <v>10530</v>
          </cell>
          <cell r="F4010">
            <v>9321</v>
          </cell>
          <cell r="G4010">
            <v>8918</v>
          </cell>
        </row>
        <row r="4011">
          <cell r="A4011" t="str">
            <v>29MOS07</v>
          </cell>
          <cell r="B4011" t="str">
            <v>MOS07</v>
          </cell>
          <cell r="C4011">
            <v>29</v>
          </cell>
          <cell r="D4011">
            <v>1.41</v>
          </cell>
          <cell r="E4011">
            <v>10530</v>
          </cell>
          <cell r="F4011">
            <v>9321</v>
          </cell>
          <cell r="G4011">
            <v>8918</v>
          </cell>
        </row>
        <row r="4012">
          <cell r="A4012" t="str">
            <v>30MOS07</v>
          </cell>
          <cell r="B4012" t="str">
            <v>MOS07</v>
          </cell>
          <cell r="C4012">
            <v>30</v>
          </cell>
          <cell r="D4012">
            <v>1.41</v>
          </cell>
          <cell r="E4012">
            <v>10530</v>
          </cell>
          <cell r="F4012">
            <v>9321</v>
          </cell>
          <cell r="G4012">
            <v>8918</v>
          </cell>
        </row>
        <row r="4013">
          <cell r="A4013" t="str">
            <v>31MOS07</v>
          </cell>
          <cell r="B4013" t="str">
            <v>MOS07</v>
          </cell>
          <cell r="C4013">
            <v>31</v>
          </cell>
          <cell r="D4013">
            <v>1.41</v>
          </cell>
          <cell r="E4013">
            <v>10530</v>
          </cell>
          <cell r="F4013">
            <v>9321</v>
          </cell>
          <cell r="G4013">
            <v>8918</v>
          </cell>
        </row>
        <row r="4014">
          <cell r="A4014" t="str">
            <v>32MOS07</v>
          </cell>
          <cell r="B4014" t="str">
            <v>MOS07</v>
          </cell>
          <cell r="C4014">
            <v>32</v>
          </cell>
          <cell r="D4014">
            <v>1.41</v>
          </cell>
          <cell r="E4014">
            <v>10530</v>
          </cell>
          <cell r="F4014">
            <v>9321</v>
          </cell>
          <cell r="G4014">
            <v>8918</v>
          </cell>
        </row>
        <row r="4015">
          <cell r="A4015" t="str">
            <v>33MOS07</v>
          </cell>
          <cell r="B4015" t="str">
            <v>MOS07</v>
          </cell>
          <cell r="C4015">
            <v>33</v>
          </cell>
          <cell r="D4015">
            <v>1.41</v>
          </cell>
          <cell r="E4015">
            <v>10530</v>
          </cell>
          <cell r="F4015">
            <v>9321</v>
          </cell>
          <cell r="G4015">
            <v>8918</v>
          </cell>
        </row>
        <row r="4016">
          <cell r="A4016" t="str">
            <v>34MOS07</v>
          </cell>
          <cell r="B4016" t="str">
            <v>MOS07</v>
          </cell>
          <cell r="C4016">
            <v>34</v>
          </cell>
          <cell r="D4016">
            <v>1.41</v>
          </cell>
          <cell r="E4016">
            <v>10530</v>
          </cell>
          <cell r="F4016">
            <v>9321</v>
          </cell>
          <cell r="G4016">
            <v>8918</v>
          </cell>
        </row>
        <row r="4017">
          <cell r="A4017" t="str">
            <v>35MOS07</v>
          </cell>
          <cell r="B4017" t="str">
            <v>MOS07</v>
          </cell>
          <cell r="C4017">
            <v>35</v>
          </cell>
          <cell r="D4017">
            <v>1.41</v>
          </cell>
          <cell r="E4017">
            <v>10530</v>
          </cell>
          <cell r="F4017">
            <v>9321</v>
          </cell>
          <cell r="G4017">
            <v>8918</v>
          </cell>
        </row>
        <row r="4018">
          <cell r="A4018" t="str">
            <v>36MOS07</v>
          </cell>
          <cell r="B4018" t="str">
            <v>MOS07</v>
          </cell>
          <cell r="C4018">
            <v>36</v>
          </cell>
          <cell r="D4018">
            <v>1.41</v>
          </cell>
          <cell r="E4018">
            <v>10530</v>
          </cell>
          <cell r="F4018">
            <v>9321</v>
          </cell>
          <cell r="G4018">
            <v>8918</v>
          </cell>
        </row>
        <row r="4019">
          <cell r="A4019" t="str">
            <v>37MOS07</v>
          </cell>
          <cell r="B4019" t="str">
            <v>MOS07</v>
          </cell>
          <cell r="C4019">
            <v>37</v>
          </cell>
          <cell r="D4019">
            <v>1.41</v>
          </cell>
          <cell r="E4019">
            <v>10530</v>
          </cell>
          <cell r="F4019">
            <v>9321</v>
          </cell>
          <cell r="G4019">
            <v>8918</v>
          </cell>
        </row>
        <row r="4020">
          <cell r="A4020" t="str">
            <v>38MOS07</v>
          </cell>
          <cell r="B4020" t="str">
            <v>MOS07</v>
          </cell>
          <cell r="C4020">
            <v>38</v>
          </cell>
          <cell r="D4020">
            <v>1.41</v>
          </cell>
          <cell r="E4020">
            <v>10530</v>
          </cell>
          <cell r="F4020">
            <v>9321</v>
          </cell>
          <cell r="G4020">
            <v>8918</v>
          </cell>
        </row>
        <row r="4021">
          <cell r="A4021" t="str">
            <v>39MOS07</v>
          </cell>
          <cell r="B4021" t="str">
            <v>MOS07</v>
          </cell>
          <cell r="C4021">
            <v>39</v>
          </cell>
          <cell r="D4021">
            <v>1.41</v>
          </cell>
          <cell r="E4021">
            <v>10530</v>
          </cell>
          <cell r="F4021">
            <v>9321</v>
          </cell>
          <cell r="G4021">
            <v>8918</v>
          </cell>
        </row>
        <row r="4022">
          <cell r="A4022" t="str">
            <v>40MOS07</v>
          </cell>
          <cell r="B4022" t="str">
            <v>MOS07</v>
          </cell>
          <cell r="C4022">
            <v>40</v>
          </cell>
          <cell r="D4022">
            <v>1.41</v>
          </cell>
          <cell r="E4022">
            <v>10530</v>
          </cell>
          <cell r="F4022">
            <v>9321</v>
          </cell>
          <cell r="G4022">
            <v>8918</v>
          </cell>
        </row>
        <row r="4023">
          <cell r="A4023" t="str">
            <v>10MOS08</v>
          </cell>
          <cell r="B4023" t="str">
            <v>MOS08</v>
          </cell>
          <cell r="C4023">
            <v>10</v>
          </cell>
          <cell r="D4023">
            <v>1.38</v>
          </cell>
          <cell r="E4023">
            <v>10530</v>
          </cell>
          <cell r="F4023">
            <v>9321</v>
          </cell>
          <cell r="G4023">
            <v>8918</v>
          </cell>
        </row>
        <row r="4024">
          <cell r="A4024" t="str">
            <v>11MOS08</v>
          </cell>
          <cell r="B4024" t="str">
            <v>MOS08</v>
          </cell>
          <cell r="C4024">
            <v>11</v>
          </cell>
          <cell r="D4024">
            <v>1.38</v>
          </cell>
          <cell r="E4024">
            <v>10530</v>
          </cell>
          <cell r="F4024">
            <v>9321</v>
          </cell>
          <cell r="G4024">
            <v>8918</v>
          </cell>
        </row>
        <row r="4025">
          <cell r="A4025" t="str">
            <v>12MOS08</v>
          </cell>
          <cell r="B4025" t="str">
            <v>MOS08</v>
          </cell>
          <cell r="C4025">
            <v>12</v>
          </cell>
          <cell r="D4025">
            <v>1.38</v>
          </cell>
          <cell r="E4025">
            <v>10530</v>
          </cell>
          <cell r="F4025">
            <v>9321</v>
          </cell>
          <cell r="G4025">
            <v>8918</v>
          </cell>
        </row>
        <row r="4026">
          <cell r="A4026" t="str">
            <v>13MOS08</v>
          </cell>
          <cell r="B4026" t="str">
            <v>MOS08</v>
          </cell>
          <cell r="C4026">
            <v>13</v>
          </cell>
          <cell r="D4026">
            <v>1.38</v>
          </cell>
          <cell r="E4026">
            <v>10530</v>
          </cell>
          <cell r="F4026">
            <v>9321</v>
          </cell>
          <cell r="G4026">
            <v>8918</v>
          </cell>
        </row>
        <row r="4027">
          <cell r="A4027" t="str">
            <v>14MOS08</v>
          </cell>
          <cell r="B4027" t="str">
            <v>MOS08</v>
          </cell>
          <cell r="C4027">
            <v>14</v>
          </cell>
          <cell r="D4027">
            <v>1.38</v>
          </cell>
          <cell r="E4027">
            <v>10530</v>
          </cell>
          <cell r="F4027">
            <v>9321</v>
          </cell>
          <cell r="G4027">
            <v>8918</v>
          </cell>
        </row>
        <row r="4028">
          <cell r="A4028" t="str">
            <v>15MOS08</v>
          </cell>
          <cell r="B4028" t="str">
            <v>MOS08</v>
          </cell>
          <cell r="C4028">
            <v>15</v>
          </cell>
          <cell r="D4028">
            <v>1.38</v>
          </cell>
          <cell r="E4028">
            <v>10530</v>
          </cell>
          <cell r="F4028">
            <v>9321</v>
          </cell>
          <cell r="G4028">
            <v>8918</v>
          </cell>
        </row>
        <row r="4029">
          <cell r="A4029" t="str">
            <v>16MOS08</v>
          </cell>
          <cell r="B4029" t="str">
            <v>MOS08</v>
          </cell>
          <cell r="C4029">
            <v>16</v>
          </cell>
          <cell r="D4029">
            <v>1.38</v>
          </cell>
          <cell r="E4029">
            <v>10530</v>
          </cell>
          <cell r="F4029">
            <v>9321</v>
          </cell>
          <cell r="G4029">
            <v>8918</v>
          </cell>
        </row>
        <row r="4030">
          <cell r="A4030" t="str">
            <v>17MOS08</v>
          </cell>
          <cell r="B4030" t="str">
            <v>MOS08</v>
          </cell>
          <cell r="C4030">
            <v>17</v>
          </cell>
          <cell r="D4030">
            <v>1.38</v>
          </cell>
          <cell r="E4030">
            <v>10530</v>
          </cell>
          <cell r="F4030">
            <v>9321</v>
          </cell>
          <cell r="G4030">
            <v>8918</v>
          </cell>
        </row>
        <row r="4031">
          <cell r="A4031" t="str">
            <v>18MOS08</v>
          </cell>
          <cell r="B4031" t="str">
            <v>MOS08</v>
          </cell>
          <cell r="C4031">
            <v>18</v>
          </cell>
          <cell r="D4031">
            <v>1.38</v>
          </cell>
          <cell r="E4031">
            <v>10530</v>
          </cell>
          <cell r="F4031">
            <v>9321</v>
          </cell>
          <cell r="G4031">
            <v>8918</v>
          </cell>
        </row>
        <row r="4032">
          <cell r="A4032" t="str">
            <v>19MOS08</v>
          </cell>
          <cell r="B4032" t="str">
            <v>MOS08</v>
          </cell>
          <cell r="C4032">
            <v>19</v>
          </cell>
          <cell r="D4032">
            <v>1.38</v>
          </cell>
          <cell r="E4032">
            <v>10530</v>
          </cell>
          <cell r="F4032">
            <v>9321</v>
          </cell>
          <cell r="G4032">
            <v>8918</v>
          </cell>
        </row>
        <row r="4033">
          <cell r="A4033" t="str">
            <v>20MOS08</v>
          </cell>
          <cell r="B4033" t="str">
            <v>MOS08</v>
          </cell>
          <cell r="C4033">
            <v>20</v>
          </cell>
          <cell r="D4033">
            <v>1.38</v>
          </cell>
          <cell r="E4033">
            <v>10530</v>
          </cell>
          <cell r="F4033">
            <v>9321</v>
          </cell>
          <cell r="G4033">
            <v>8918</v>
          </cell>
        </row>
        <row r="4034">
          <cell r="A4034" t="str">
            <v>21MOS08</v>
          </cell>
          <cell r="B4034" t="str">
            <v>MOS08</v>
          </cell>
          <cell r="C4034">
            <v>21</v>
          </cell>
          <cell r="D4034">
            <v>1.38</v>
          </cell>
          <cell r="E4034">
            <v>10530</v>
          </cell>
          <cell r="F4034">
            <v>9321</v>
          </cell>
          <cell r="G4034">
            <v>8918</v>
          </cell>
        </row>
        <row r="4035">
          <cell r="A4035" t="str">
            <v>22MOS08</v>
          </cell>
          <cell r="B4035" t="str">
            <v>MOS08</v>
          </cell>
          <cell r="C4035">
            <v>22</v>
          </cell>
          <cell r="D4035">
            <v>1.38</v>
          </cell>
          <cell r="E4035">
            <v>10530</v>
          </cell>
          <cell r="F4035">
            <v>9321</v>
          </cell>
          <cell r="G4035">
            <v>8918</v>
          </cell>
        </row>
        <row r="4036">
          <cell r="A4036" t="str">
            <v>23MOS08</v>
          </cell>
          <cell r="B4036" t="str">
            <v>MOS08</v>
          </cell>
          <cell r="C4036">
            <v>23</v>
          </cell>
          <cell r="D4036">
            <v>1.38</v>
          </cell>
          <cell r="E4036">
            <v>10530</v>
          </cell>
          <cell r="F4036">
            <v>9321</v>
          </cell>
          <cell r="G4036">
            <v>8918</v>
          </cell>
        </row>
        <row r="4037">
          <cell r="A4037" t="str">
            <v>24MOS08</v>
          </cell>
          <cell r="B4037" t="str">
            <v>MOS08</v>
          </cell>
          <cell r="C4037">
            <v>24</v>
          </cell>
          <cell r="D4037">
            <v>1.38</v>
          </cell>
          <cell r="E4037">
            <v>10530</v>
          </cell>
          <cell r="F4037">
            <v>9321</v>
          </cell>
          <cell r="G4037">
            <v>8918</v>
          </cell>
        </row>
        <row r="4038">
          <cell r="A4038" t="str">
            <v>25MOS08</v>
          </cell>
          <cell r="B4038" t="str">
            <v>MOS08</v>
          </cell>
          <cell r="C4038">
            <v>25</v>
          </cell>
          <cell r="D4038">
            <v>1.38</v>
          </cell>
          <cell r="E4038">
            <v>10530</v>
          </cell>
          <cell r="F4038">
            <v>9321</v>
          </cell>
          <cell r="G4038">
            <v>8918</v>
          </cell>
        </row>
        <row r="4039">
          <cell r="A4039" t="str">
            <v>26MOS08</v>
          </cell>
          <cell r="B4039" t="str">
            <v>MOS08</v>
          </cell>
          <cell r="C4039">
            <v>26</v>
          </cell>
          <cell r="D4039">
            <v>1.38</v>
          </cell>
          <cell r="E4039">
            <v>10530</v>
          </cell>
          <cell r="F4039">
            <v>9321</v>
          </cell>
          <cell r="G4039">
            <v>8918</v>
          </cell>
        </row>
        <row r="4040">
          <cell r="A4040" t="str">
            <v>27MOS08</v>
          </cell>
          <cell r="B4040" t="str">
            <v>MOS08</v>
          </cell>
          <cell r="C4040">
            <v>27</v>
          </cell>
          <cell r="D4040">
            <v>1.38</v>
          </cell>
          <cell r="E4040">
            <v>10530</v>
          </cell>
          <cell r="F4040">
            <v>9321</v>
          </cell>
          <cell r="G4040">
            <v>8918</v>
          </cell>
        </row>
        <row r="4041">
          <cell r="A4041" t="str">
            <v>28MOS08</v>
          </cell>
          <cell r="B4041" t="str">
            <v>MOS08</v>
          </cell>
          <cell r="C4041">
            <v>28</v>
          </cell>
          <cell r="D4041">
            <v>1.38</v>
          </cell>
          <cell r="E4041">
            <v>10530</v>
          </cell>
          <cell r="F4041">
            <v>9321</v>
          </cell>
          <cell r="G4041">
            <v>8918</v>
          </cell>
        </row>
        <row r="4042">
          <cell r="A4042" t="str">
            <v>29MOS08</v>
          </cell>
          <cell r="B4042" t="str">
            <v>MOS08</v>
          </cell>
          <cell r="C4042">
            <v>29</v>
          </cell>
          <cell r="D4042">
            <v>1.38</v>
          </cell>
          <cell r="E4042">
            <v>10530</v>
          </cell>
          <cell r="F4042">
            <v>9321</v>
          </cell>
          <cell r="G4042">
            <v>8918</v>
          </cell>
        </row>
        <row r="4043">
          <cell r="A4043" t="str">
            <v>30MOS08</v>
          </cell>
          <cell r="B4043" t="str">
            <v>MOS08</v>
          </cell>
          <cell r="C4043">
            <v>30</v>
          </cell>
          <cell r="D4043">
            <v>1.38</v>
          </cell>
          <cell r="E4043">
            <v>10530</v>
          </cell>
          <cell r="F4043">
            <v>9321</v>
          </cell>
          <cell r="G4043">
            <v>8918</v>
          </cell>
        </row>
        <row r="4044">
          <cell r="A4044" t="str">
            <v>31MOS08</v>
          </cell>
          <cell r="B4044" t="str">
            <v>MOS08</v>
          </cell>
          <cell r="C4044">
            <v>31</v>
          </cell>
          <cell r="D4044">
            <v>1.38</v>
          </cell>
          <cell r="E4044">
            <v>10530</v>
          </cell>
          <cell r="F4044">
            <v>9321</v>
          </cell>
          <cell r="G4044">
            <v>8918</v>
          </cell>
        </row>
        <row r="4045">
          <cell r="A4045" t="str">
            <v>32MOS08</v>
          </cell>
          <cell r="B4045" t="str">
            <v>MOS08</v>
          </cell>
          <cell r="C4045">
            <v>32</v>
          </cell>
          <cell r="D4045">
            <v>1.38</v>
          </cell>
          <cell r="E4045">
            <v>10530</v>
          </cell>
          <cell r="F4045">
            <v>9321</v>
          </cell>
          <cell r="G4045">
            <v>8918</v>
          </cell>
        </row>
        <row r="4046">
          <cell r="A4046" t="str">
            <v>33MOS08</v>
          </cell>
          <cell r="B4046" t="str">
            <v>MOS08</v>
          </cell>
          <cell r="C4046">
            <v>33</v>
          </cell>
          <cell r="D4046">
            <v>1.38</v>
          </cell>
          <cell r="E4046">
            <v>10530</v>
          </cell>
          <cell r="F4046">
            <v>9321</v>
          </cell>
          <cell r="G4046">
            <v>8918</v>
          </cell>
        </row>
        <row r="4047">
          <cell r="A4047" t="str">
            <v>34MOS08</v>
          </cell>
          <cell r="B4047" t="str">
            <v>MOS08</v>
          </cell>
          <cell r="C4047">
            <v>34</v>
          </cell>
          <cell r="D4047">
            <v>1.38</v>
          </cell>
          <cell r="E4047">
            <v>10530</v>
          </cell>
          <cell r="F4047">
            <v>9321</v>
          </cell>
          <cell r="G4047">
            <v>8918</v>
          </cell>
        </row>
        <row r="4048">
          <cell r="A4048" t="str">
            <v>35MOS08</v>
          </cell>
          <cell r="B4048" t="str">
            <v>MOS08</v>
          </cell>
          <cell r="C4048">
            <v>35</v>
          </cell>
          <cell r="D4048">
            <v>1.38</v>
          </cell>
          <cell r="E4048">
            <v>10530</v>
          </cell>
          <cell r="F4048">
            <v>9321</v>
          </cell>
          <cell r="G4048">
            <v>8918</v>
          </cell>
        </row>
        <row r="4049">
          <cell r="A4049" t="str">
            <v>36MOS08</v>
          </cell>
          <cell r="B4049" t="str">
            <v>MOS08</v>
          </cell>
          <cell r="C4049">
            <v>36</v>
          </cell>
          <cell r="D4049">
            <v>1.38</v>
          </cell>
          <cell r="E4049">
            <v>10530</v>
          </cell>
          <cell r="F4049">
            <v>9321</v>
          </cell>
          <cell r="G4049">
            <v>8918</v>
          </cell>
        </row>
        <row r="4050">
          <cell r="A4050" t="str">
            <v>37MOS08</v>
          </cell>
          <cell r="B4050" t="str">
            <v>MOS08</v>
          </cell>
          <cell r="C4050">
            <v>37</v>
          </cell>
          <cell r="D4050">
            <v>1.38</v>
          </cell>
          <cell r="E4050">
            <v>10530</v>
          </cell>
          <cell r="F4050">
            <v>9321</v>
          </cell>
          <cell r="G4050">
            <v>8918</v>
          </cell>
        </row>
        <row r="4051">
          <cell r="A4051" t="str">
            <v>38MOS08</v>
          </cell>
          <cell r="B4051" t="str">
            <v>MOS08</v>
          </cell>
          <cell r="C4051">
            <v>38</v>
          </cell>
          <cell r="D4051">
            <v>1.38</v>
          </cell>
          <cell r="E4051">
            <v>10530</v>
          </cell>
          <cell r="F4051">
            <v>9321</v>
          </cell>
          <cell r="G4051">
            <v>8918</v>
          </cell>
        </row>
        <row r="4052">
          <cell r="A4052" t="str">
            <v>39MOS08</v>
          </cell>
          <cell r="B4052" t="str">
            <v>MOS08</v>
          </cell>
          <cell r="C4052">
            <v>39</v>
          </cell>
          <cell r="D4052">
            <v>1.38</v>
          </cell>
          <cell r="E4052">
            <v>10530</v>
          </cell>
          <cell r="F4052">
            <v>9321</v>
          </cell>
          <cell r="G4052">
            <v>8918</v>
          </cell>
        </row>
        <row r="4053">
          <cell r="A4053" t="str">
            <v>40MOS08</v>
          </cell>
          <cell r="B4053" t="str">
            <v>MOS08</v>
          </cell>
          <cell r="C4053">
            <v>40</v>
          </cell>
          <cell r="D4053">
            <v>1.38</v>
          </cell>
          <cell r="E4053">
            <v>10530</v>
          </cell>
          <cell r="F4053">
            <v>9321</v>
          </cell>
          <cell r="G4053">
            <v>8918</v>
          </cell>
        </row>
        <row r="4054">
          <cell r="A4054" t="str">
            <v>10MOS09</v>
          </cell>
          <cell r="B4054" t="str">
            <v>MOS09</v>
          </cell>
          <cell r="C4054">
            <v>10</v>
          </cell>
          <cell r="D4054">
            <v>1.4</v>
          </cell>
          <cell r="E4054">
            <v>10530</v>
          </cell>
          <cell r="F4054">
            <v>9321</v>
          </cell>
          <cell r="G4054">
            <v>8918</v>
          </cell>
        </row>
        <row r="4055">
          <cell r="A4055" t="str">
            <v>11MOS09</v>
          </cell>
          <cell r="B4055" t="str">
            <v>MOS09</v>
          </cell>
          <cell r="C4055">
            <v>11</v>
          </cell>
          <cell r="D4055">
            <v>1.4</v>
          </cell>
          <cell r="E4055">
            <v>10530</v>
          </cell>
          <cell r="F4055">
            <v>9321</v>
          </cell>
          <cell r="G4055">
            <v>8918</v>
          </cell>
        </row>
        <row r="4056">
          <cell r="A4056" t="str">
            <v>12MOS09</v>
          </cell>
          <cell r="B4056" t="str">
            <v>MOS09</v>
          </cell>
          <cell r="C4056">
            <v>12</v>
          </cell>
          <cell r="D4056">
            <v>1.4</v>
          </cell>
          <cell r="E4056">
            <v>10530</v>
          </cell>
          <cell r="F4056">
            <v>9321</v>
          </cell>
          <cell r="G4056">
            <v>8918</v>
          </cell>
        </row>
        <row r="4057">
          <cell r="A4057" t="str">
            <v>13MOS09</v>
          </cell>
          <cell r="B4057" t="str">
            <v>MOS09</v>
          </cell>
          <cell r="C4057">
            <v>13</v>
          </cell>
          <cell r="D4057">
            <v>1.4</v>
          </cell>
          <cell r="E4057">
            <v>10530</v>
          </cell>
          <cell r="F4057">
            <v>9321</v>
          </cell>
          <cell r="G4057">
            <v>8918</v>
          </cell>
        </row>
        <row r="4058">
          <cell r="A4058" t="str">
            <v>14MOS09</v>
          </cell>
          <cell r="B4058" t="str">
            <v>MOS09</v>
          </cell>
          <cell r="C4058">
            <v>14</v>
          </cell>
          <cell r="D4058">
            <v>1.4</v>
          </cell>
          <cell r="E4058">
            <v>10530</v>
          </cell>
          <cell r="F4058">
            <v>9321</v>
          </cell>
          <cell r="G4058">
            <v>8918</v>
          </cell>
        </row>
        <row r="4059">
          <cell r="A4059" t="str">
            <v>15MOS09</v>
          </cell>
          <cell r="B4059" t="str">
            <v>MOS09</v>
          </cell>
          <cell r="C4059">
            <v>15</v>
          </cell>
          <cell r="D4059">
            <v>1.4</v>
          </cell>
          <cell r="E4059">
            <v>10530</v>
          </cell>
          <cell r="F4059">
            <v>9321</v>
          </cell>
          <cell r="G4059">
            <v>8918</v>
          </cell>
        </row>
        <row r="4060">
          <cell r="A4060" t="str">
            <v>16MOS09</v>
          </cell>
          <cell r="B4060" t="str">
            <v>MOS09</v>
          </cell>
          <cell r="C4060">
            <v>16</v>
          </cell>
          <cell r="D4060">
            <v>1.4</v>
          </cell>
          <cell r="E4060">
            <v>10530</v>
          </cell>
          <cell r="F4060">
            <v>9321</v>
          </cell>
          <cell r="G4060">
            <v>8918</v>
          </cell>
        </row>
        <row r="4061">
          <cell r="A4061" t="str">
            <v>17MOS09</v>
          </cell>
          <cell r="B4061" t="str">
            <v>MOS09</v>
          </cell>
          <cell r="C4061">
            <v>17</v>
          </cell>
          <cell r="D4061">
            <v>1.4</v>
          </cell>
          <cell r="E4061">
            <v>10530</v>
          </cell>
          <cell r="F4061">
            <v>9321</v>
          </cell>
          <cell r="G4061">
            <v>8918</v>
          </cell>
        </row>
        <row r="4062">
          <cell r="A4062" t="str">
            <v>18MOS09</v>
          </cell>
          <cell r="B4062" t="str">
            <v>MOS09</v>
          </cell>
          <cell r="C4062">
            <v>18</v>
          </cell>
          <cell r="D4062">
            <v>1.4</v>
          </cell>
          <cell r="E4062">
            <v>10530</v>
          </cell>
          <cell r="F4062">
            <v>9321</v>
          </cell>
          <cell r="G4062">
            <v>8918</v>
          </cell>
        </row>
        <row r="4063">
          <cell r="A4063" t="str">
            <v>19MOS09</v>
          </cell>
          <cell r="B4063" t="str">
            <v>MOS09</v>
          </cell>
          <cell r="C4063">
            <v>19</v>
          </cell>
          <cell r="D4063">
            <v>1.4</v>
          </cell>
          <cell r="E4063">
            <v>10530</v>
          </cell>
          <cell r="F4063">
            <v>9321</v>
          </cell>
          <cell r="G4063">
            <v>8918</v>
          </cell>
        </row>
        <row r="4064">
          <cell r="A4064" t="str">
            <v>20MOS09</v>
          </cell>
          <cell r="B4064" t="str">
            <v>MOS09</v>
          </cell>
          <cell r="C4064">
            <v>20</v>
          </cell>
          <cell r="D4064">
            <v>1.4</v>
          </cell>
          <cell r="E4064">
            <v>10530</v>
          </cell>
          <cell r="F4064">
            <v>9321</v>
          </cell>
          <cell r="G4064">
            <v>8918</v>
          </cell>
        </row>
        <row r="4065">
          <cell r="A4065" t="str">
            <v>21MOS09</v>
          </cell>
          <cell r="B4065" t="str">
            <v>MOS09</v>
          </cell>
          <cell r="C4065">
            <v>21</v>
          </cell>
          <cell r="D4065">
            <v>1.4</v>
          </cell>
          <cell r="E4065">
            <v>10530</v>
          </cell>
          <cell r="F4065">
            <v>9321</v>
          </cell>
          <cell r="G4065">
            <v>8918</v>
          </cell>
        </row>
        <row r="4066">
          <cell r="A4066" t="str">
            <v>22MOS09</v>
          </cell>
          <cell r="B4066" t="str">
            <v>MOS09</v>
          </cell>
          <cell r="C4066">
            <v>22</v>
          </cell>
          <cell r="D4066">
            <v>1.4</v>
          </cell>
          <cell r="E4066">
            <v>10530</v>
          </cell>
          <cell r="F4066">
            <v>9321</v>
          </cell>
          <cell r="G4066">
            <v>8918</v>
          </cell>
        </row>
        <row r="4067">
          <cell r="A4067" t="str">
            <v>23MOS09</v>
          </cell>
          <cell r="B4067" t="str">
            <v>MOS09</v>
          </cell>
          <cell r="C4067">
            <v>23</v>
          </cell>
          <cell r="D4067">
            <v>1.4</v>
          </cell>
          <cell r="E4067">
            <v>10530</v>
          </cell>
          <cell r="F4067">
            <v>9321</v>
          </cell>
          <cell r="G4067">
            <v>8918</v>
          </cell>
        </row>
        <row r="4068">
          <cell r="A4068" t="str">
            <v>24MOS09</v>
          </cell>
          <cell r="B4068" t="str">
            <v>MOS09</v>
          </cell>
          <cell r="C4068">
            <v>24</v>
          </cell>
          <cell r="D4068">
            <v>1.4</v>
          </cell>
          <cell r="E4068">
            <v>10530</v>
          </cell>
          <cell r="F4068">
            <v>9321</v>
          </cell>
          <cell r="G4068">
            <v>8918</v>
          </cell>
        </row>
        <row r="4069">
          <cell r="A4069" t="str">
            <v>25MOS09</v>
          </cell>
          <cell r="B4069" t="str">
            <v>MOS09</v>
          </cell>
          <cell r="C4069">
            <v>25</v>
          </cell>
          <cell r="D4069">
            <v>1.4</v>
          </cell>
          <cell r="E4069">
            <v>10530</v>
          </cell>
          <cell r="F4069">
            <v>9321</v>
          </cell>
          <cell r="G4069">
            <v>8918</v>
          </cell>
        </row>
        <row r="4070">
          <cell r="A4070" t="str">
            <v>26MOS09</v>
          </cell>
          <cell r="B4070" t="str">
            <v>MOS09</v>
          </cell>
          <cell r="C4070">
            <v>26</v>
          </cell>
          <cell r="D4070">
            <v>1.4</v>
          </cell>
          <cell r="E4070">
            <v>10530</v>
          </cell>
          <cell r="F4070">
            <v>9321</v>
          </cell>
          <cell r="G4070">
            <v>8918</v>
          </cell>
        </row>
        <row r="4071">
          <cell r="A4071" t="str">
            <v>27MOS09</v>
          </cell>
          <cell r="B4071" t="str">
            <v>MOS09</v>
          </cell>
          <cell r="C4071">
            <v>27</v>
          </cell>
          <cell r="D4071">
            <v>1.4</v>
          </cell>
          <cell r="E4071">
            <v>10530</v>
          </cell>
          <cell r="F4071">
            <v>9321</v>
          </cell>
          <cell r="G4071">
            <v>8918</v>
          </cell>
        </row>
        <row r="4072">
          <cell r="A4072" t="str">
            <v>28MOS09</v>
          </cell>
          <cell r="B4072" t="str">
            <v>MOS09</v>
          </cell>
          <cell r="C4072">
            <v>28</v>
          </cell>
          <cell r="D4072">
            <v>1.4</v>
          </cell>
          <cell r="E4072">
            <v>10530</v>
          </cell>
          <cell r="F4072">
            <v>9321</v>
          </cell>
          <cell r="G4072">
            <v>8918</v>
          </cell>
        </row>
        <row r="4073">
          <cell r="A4073" t="str">
            <v>29MOS09</v>
          </cell>
          <cell r="B4073" t="str">
            <v>MOS09</v>
          </cell>
          <cell r="C4073">
            <v>29</v>
          </cell>
          <cell r="D4073">
            <v>1.4</v>
          </cell>
          <cell r="E4073">
            <v>10530</v>
          </cell>
          <cell r="F4073">
            <v>9321</v>
          </cell>
          <cell r="G4073">
            <v>8918</v>
          </cell>
        </row>
        <row r="4074">
          <cell r="A4074" t="str">
            <v>30MOS09</v>
          </cell>
          <cell r="B4074" t="str">
            <v>MOS09</v>
          </cell>
          <cell r="C4074">
            <v>30</v>
          </cell>
          <cell r="D4074">
            <v>1.4</v>
          </cell>
          <cell r="E4074">
            <v>10530</v>
          </cell>
          <cell r="F4074">
            <v>9321</v>
          </cell>
          <cell r="G4074">
            <v>8918</v>
          </cell>
        </row>
        <row r="4075">
          <cell r="A4075" t="str">
            <v>31MOS09</v>
          </cell>
          <cell r="B4075" t="str">
            <v>MOS09</v>
          </cell>
          <cell r="C4075">
            <v>31</v>
          </cell>
          <cell r="D4075">
            <v>1.4</v>
          </cell>
          <cell r="E4075">
            <v>10530</v>
          </cell>
          <cell r="F4075">
            <v>9321</v>
          </cell>
          <cell r="G4075">
            <v>8918</v>
          </cell>
        </row>
        <row r="4076">
          <cell r="A4076" t="str">
            <v>32MOS09</v>
          </cell>
          <cell r="B4076" t="str">
            <v>MOS09</v>
          </cell>
          <cell r="C4076">
            <v>32</v>
          </cell>
          <cell r="D4076">
            <v>1.4</v>
          </cell>
          <cell r="E4076">
            <v>10530</v>
          </cell>
          <cell r="F4076">
            <v>9321</v>
          </cell>
          <cell r="G4076">
            <v>8918</v>
          </cell>
        </row>
        <row r="4077">
          <cell r="A4077" t="str">
            <v>33MOS09</v>
          </cell>
          <cell r="B4077" t="str">
            <v>MOS09</v>
          </cell>
          <cell r="C4077">
            <v>33</v>
          </cell>
          <cell r="D4077">
            <v>1.4</v>
          </cell>
          <cell r="E4077">
            <v>10530</v>
          </cell>
          <cell r="F4077">
            <v>9321</v>
          </cell>
          <cell r="G4077">
            <v>8918</v>
          </cell>
        </row>
        <row r="4078">
          <cell r="A4078" t="str">
            <v>34MOS09</v>
          </cell>
          <cell r="B4078" t="str">
            <v>MOS09</v>
          </cell>
          <cell r="C4078">
            <v>34</v>
          </cell>
          <cell r="D4078">
            <v>1.4</v>
          </cell>
          <cell r="E4078">
            <v>10530</v>
          </cell>
          <cell r="F4078">
            <v>9321</v>
          </cell>
          <cell r="G4078">
            <v>8918</v>
          </cell>
        </row>
        <row r="4079">
          <cell r="A4079" t="str">
            <v>35MOS09</v>
          </cell>
          <cell r="B4079" t="str">
            <v>MOS09</v>
          </cell>
          <cell r="C4079">
            <v>35</v>
          </cell>
          <cell r="D4079">
            <v>1.4</v>
          </cell>
          <cell r="E4079">
            <v>10530</v>
          </cell>
          <cell r="F4079">
            <v>9321</v>
          </cell>
          <cell r="G4079">
            <v>8918</v>
          </cell>
        </row>
        <row r="4080">
          <cell r="A4080" t="str">
            <v>36MOS09</v>
          </cell>
          <cell r="B4080" t="str">
            <v>MOS09</v>
          </cell>
          <cell r="C4080">
            <v>36</v>
          </cell>
          <cell r="D4080">
            <v>1.4</v>
          </cell>
          <cell r="E4080">
            <v>10530</v>
          </cell>
          <cell r="F4080">
            <v>9321</v>
          </cell>
          <cell r="G4080">
            <v>8918</v>
          </cell>
        </row>
        <row r="4081">
          <cell r="A4081" t="str">
            <v>37MOS09</v>
          </cell>
          <cell r="B4081" t="str">
            <v>MOS09</v>
          </cell>
          <cell r="C4081">
            <v>37</v>
          </cell>
          <cell r="D4081">
            <v>1.4</v>
          </cell>
          <cell r="E4081">
            <v>10530</v>
          </cell>
          <cell r="F4081">
            <v>9321</v>
          </cell>
          <cell r="G4081">
            <v>8918</v>
          </cell>
        </row>
        <row r="4082">
          <cell r="A4082" t="str">
            <v>38MOS09</v>
          </cell>
          <cell r="B4082" t="str">
            <v>MOS09</v>
          </cell>
          <cell r="C4082">
            <v>38</v>
          </cell>
          <cell r="D4082">
            <v>1.4</v>
          </cell>
          <cell r="E4082">
            <v>10530</v>
          </cell>
          <cell r="F4082">
            <v>9321</v>
          </cell>
          <cell r="G4082">
            <v>8918</v>
          </cell>
        </row>
        <row r="4083">
          <cell r="A4083" t="str">
            <v>39MOS09</v>
          </cell>
          <cell r="B4083" t="str">
            <v>MOS09</v>
          </cell>
          <cell r="C4083">
            <v>39</v>
          </cell>
          <cell r="D4083">
            <v>1.4</v>
          </cell>
          <cell r="E4083">
            <v>10530</v>
          </cell>
          <cell r="F4083">
            <v>9321</v>
          </cell>
          <cell r="G4083">
            <v>8918</v>
          </cell>
        </row>
        <row r="4084">
          <cell r="A4084" t="str">
            <v>40MOS09</v>
          </cell>
          <cell r="B4084" t="str">
            <v>MOS09</v>
          </cell>
          <cell r="C4084">
            <v>40</v>
          </cell>
          <cell r="D4084">
            <v>1.4</v>
          </cell>
          <cell r="E4084">
            <v>10530</v>
          </cell>
          <cell r="F4084">
            <v>9321</v>
          </cell>
          <cell r="G4084">
            <v>8918</v>
          </cell>
        </row>
        <row r="4085">
          <cell r="A4085" t="str">
            <v>10MOS10</v>
          </cell>
          <cell r="B4085" t="str">
            <v>MOS10</v>
          </cell>
          <cell r="C4085">
            <v>10</v>
          </cell>
          <cell r="D4085">
            <v>1.41</v>
          </cell>
          <cell r="E4085">
            <v>10530</v>
          </cell>
          <cell r="F4085">
            <v>9321</v>
          </cell>
          <cell r="G4085">
            <v>8918</v>
          </cell>
        </row>
        <row r="4086">
          <cell r="A4086" t="str">
            <v>11MOS10</v>
          </cell>
          <cell r="B4086" t="str">
            <v>MOS10</v>
          </cell>
          <cell r="C4086">
            <v>11</v>
          </cell>
          <cell r="D4086">
            <v>1.41</v>
          </cell>
          <cell r="E4086">
            <v>10530</v>
          </cell>
          <cell r="F4086">
            <v>9321</v>
          </cell>
          <cell r="G4086">
            <v>8918</v>
          </cell>
        </row>
        <row r="4087">
          <cell r="A4087" t="str">
            <v>12MOS10</v>
          </cell>
          <cell r="B4087" t="str">
            <v>MOS10</v>
          </cell>
          <cell r="C4087">
            <v>12</v>
          </cell>
          <cell r="D4087">
            <v>1.41</v>
          </cell>
          <cell r="E4087">
            <v>10530</v>
          </cell>
          <cell r="F4087">
            <v>9321</v>
          </cell>
          <cell r="G4087">
            <v>8918</v>
          </cell>
        </row>
        <row r="4088">
          <cell r="A4088" t="str">
            <v>13MOS10</v>
          </cell>
          <cell r="B4088" t="str">
            <v>MOS10</v>
          </cell>
          <cell r="C4088">
            <v>13</v>
          </cell>
          <cell r="D4088">
            <v>1.41</v>
          </cell>
          <cell r="E4088">
            <v>10530</v>
          </cell>
          <cell r="F4088">
            <v>9321</v>
          </cell>
          <cell r="G4088">
            <v>8918</v>
          </cell>
        </row>
        <row r="4089">
          <cell r="A4089" t="str">
            <v>14MOS10</v>
          </cell>
          <cell r="B4089" t="str">
            <v>MOS10</v>
          </cell>
          <cell r="C4089">
            <v>14</v>
          </cell>
          <cell r="D4089">
            <v>1.41</v>
          </cell>
          <cell r="E4089">
            <v>10530</v>
          </cell>
          <cell r="F4089">
            <v>9321</v>
          </cell>
          <cell r="G4089">
            <v>8918</v>
          </cell>
        </row>
        <row r="4090">
          <cell r="A4090" t="str">
            <v>15MOS10</v>
          </cell>
          <cell r="B4090" t="str">
            <v>MOS10</v>
          </cell>
          <cell r="C4090">
            <v>15</v>
          </cell>
          <cell r="D4090">
            <v>1.41</v>
          </cell>
          <cell r="E4090">
            <v>10530</v>
          </cell>
          <cell r="F4090">
            <v>9321</v>
          </cell>
          <cell r="G4090">
            <v>8918</v>
          </cell>
        </row>
        <row r="4091">
          <cell r="A4091" t="str">
            <v>16MOS10</v>
          </cell>
          <cell r="B4091" t="str">
            <v>MOS10</v>
          </cell>
          <cell r="C4091">
            <v>16</v>
          </cell>
          <cell r="D4091">
            <v>1.41</v>
          </cell>
          <cell r="E4091">
            <v>10530</v>
          </cell>
          <cell r="F4091">
            <v>9321</v>
          </cell>
          <cell r="G4091">
            <v>8918</v>
          </cell>
        </row>
        <row r="4092">
          <cell r="A4092" t="str">
            <v>17MOS10</v>
          </cell>
          <cell r="B4092" t="str">
            <v>MOS10</v>
          </cell>
          <cell r="C4092">
            <v>17</v>
          </cell>
          <cell r="D4092">
            <v>1.41</v>
          </cell>
          <cell r="E4092">
            <v>10530</v>
          </cell>
          <cell r="F4092">
            <v>9321</v>
          </cell>
          <cell r="G4092">
            <v>8918</v>
          </cell>
        </row>
        <row r="4093">
          <cell r="A4093" t="str">
            <v>18MOS10</v>
          </cell>
          <cell r="B4093" t="str">
            <v>MOS10</v>
          </cell>
          <cell r="C4093">
            <v>18</v>
          </cell>
          <cell r="D4093">
            <v>1.41</v>
          </cell>
          <cell r="E4093">
            <v>10530</v>
          </cell>
          <cell r="F4093">
            <v>9321</v>
          </cell>
          <cell r="G4093">
            <v>8918</v>
          </cell>
        </row>
        <row r="4094">
          <cell r="A4094" t="str">
            <v>19MOS10</v>
          </cell>
          <cell r="B4094" t="str">
            <v>MOS10</v>
          </cell>
          <cell r="C4094">
            <v>19</v>
          </cell>
          <cell r="D4094">
            <v>1.41</v>
          </cell>
          <cell r="E4094">
            <v>10530</v>
          </cell>
          <cell r="F4094">
            <v>9321</v>
          </cell>
          <cell r="G4094">
            <v>8918</v>
          </cell>
        </row>
        <row r="4095">
          <cell r="A4095" t="str">
            <v>20MOS10</v>
          </cell>
          <cell r="B4095" t="str">
            <v>MOS10</v>
          </cell>
          <cell r="C4095">
            <v>20</v>
          </cell>
          <cell r="D4095">
            <v>1.41</v>
          </cell>
          <cell r="E4095">
            <v>10530</v>
          </cell>
          <cell r="F4095">
            <v>9321</v>
          </cell>
          <cell r="G4095">
            <v>8918</v>
          </cell>
        </row>
        <row r="4096">
          <cell r="A4096" t="str">
            <v>21MOS10</v>
          </cell>
          <cell r="B4096" t="str">
            <v>MOS10</v>
          </cell>
          <cell r="C4096">
            <v>21</v>
          </cell>
          <cell r="D4096">
            <v>1.41</v>
          </cell>
          <cell r="E4096">
            <v>10530</v>
          </cell>
          <cell r="F4096">
            <v>9321</v>
          </cell>
          <cell r="G4096">
            <v>8918</v>
          </cell>
        </row>
        <row r="4097">
          <cell r="A4097" t="str">
            <v>22MOS10</v>
          </cell>
          <cell r="B4097" t="str">
            <v>MOS10</v>
          </cell>
          <cell r="C4097">
            <v>22</v>
          </cell>
          <cell r="D4097">
            <v>1.41</v>
          </cell>
          <cell r="E4097">
            <v>10530</v>
          </cell>
          <cell r="F4097">
            <v>9321</v>
          </cell>
          <cell r="G4097">
            <v>8918</v>
          </cell>
        </row>
        <row r="4098">
          <cell r="A4098" t="str">
            <v>23MOS10</v>
          </cell>
          <cell r="B4098" t="str">
            <v>MOS10</v>
          </cell>
          <cell r="C4098">
            <v>23</v>
          </cell>
          <cell r="D4098">
            <v>1.41</v>
          </cell>
          <cell r="E4098">
            <v>10530</v>
          </cell>
          <cell r="F4098">
            <v>9321</v>
          </cell>
          <cell r="G4098">
            <v>8918</v>
          </cell>
        </row>
        <row r="4099">
          <cell r="A4099" t="str">
            <v>24MOS10</v>
          </cell>
          <cell r="B4099" t="str">
            <v>MOS10</v>
          </cell>
          <cell r="C4099">
            <v>24</v>
          </cell>
          <cell r="D4099">
            <v>1.41</v>
          </cell>
          <cell r="E4099">
            <v>10530</v>
          </cell>
          <cell r="F4099">
            <v>9321</v>
          </cell>
          <cell r="G4099">
            <v>8918</v>
          </cell>
        </row>
        <row r="4100">
          <cell r="A4100" t="str">
            <v>25MOS10</v>
          </cell>
          <cell r="B4100" t="str">
            <v>MOS10</v>
          </cell>
          <cell r="C4100">
            <v>25</v>
          </cell>
          <cell r="D4100">
            <v>1.41</v>
          </cell>
          <cell r="E4100">
            <v>10530</v>
          </cell>
          <cell r="F4100">
            <v>9321</v>
          </cell>
          <cell r="G4100">
            <v>8918</v>
          </cell>
        </row>
        <row r="4101">
          <cell r="A4101" t="str">
            <v>26MOS10</v>
          </cell>
          <cell r="B4101" t="str">
            <v>MOS10</v>
          </cell>
          <cell r="C4101">
            <v>26</v>
          </cell>
          <cell r="D4101">
            <v>1.41</v>
          </cell>
          <cell r="E4101">
            <v>10530</v>
          </cell>
          <cell r="F4101">
            <v>9321</v>
          </cell>
          <cell r="G4101">
            <v>8918</v>
          </cell>
        </row>
        <row r="4102">
          <cell r="A4102" t="str">
            <v>27MOS10</v>
          </cell>
          <cell r="B4102" t="str">
            <v>MOS10</v>
          </cell>
          <cell r="C4102">
            <v>27</v>
          </cell>
          <cell r="D4102">
            <v>1.41</v>
          </cell>
          <cell r="E4102">
            <v>10530</v>
          </cell>
          <cell r="F4102">
            <v>9321</v>
          </cell>
          <cell r="G4102">
            <v>8918</v>
          </cell>
        </row>
        <row r="4103">
          <cell r="A4103" t="str">
            <v>28MOS10</v>
          </cell>
          <cell r="B4103" t="str">
            <v>MOS10</v>
          </cell>
          <cell r="C4103">
            <v>28</v>
          </cell>
          <cell r="D4103">
            <v>1.41</v>
          </cell>
          <cell r="E4103">
            <v>10530</v>
          </cell>
          <cell r="F4103">
            <v>9321</v>
          </cell>
          <cell r="G4103">
            <v>8918</v>
          </cell>
        </row>
        <row r="4104">
          <cell r="A4104" t="str">
            <v>29MOS10</v>
          </cell>
          <cell r="B4104" t="str">
            <v>MOS10</v>
          </cell>
          <cell r="C4104">
            <v>29</v>
          </cell>
          <cell r="D4104">
            <v>1.41</v>
          </cell>
          <cell r="E4104">
            <v>10530</v>
          </cell>
          <cell r="F4104">
            <v>9321</v>
          </cell>
          <cell r="G4104">
            <v>8918</v>
          </cell>
        </row>
        <row r="4105">
          <cell r="A4105" t="str">
            <v>30MOS10</v>
          </cell>
          <cell r="B4105" t="str">
            <v>MOS10</v>
          </cell>
          <cell r="C4105">
            <v>30</v>
          </cell>
          <cell r="D4105">
            <v>1.41</v>
          </cell>
          <cell r="E4105">
            <v>10530</v>
          </cell>
          <cell r="F4105">
            <v>9321</v>
          </cell>
          <cell r="G4105">
            <v>8918</v>
          </cell>
        </row>
        <row r="4106">
          <cell r="A4106" t="str">
            <v>31MOS10</v>
          </cell>
          <cell r="B4106" t="str">
            <v>MOS10</v>
          </cell>
          <cell r="C4106">
            <v>31</v>
          </cell>
          <cell r="D4106">
            <v>1.41</v>
          </cell>
          <cell r="E4106">
            <v>10530</v>
          </cell>
          <cell r="F4106">
            <v>9321</v>
          </cell>
          <cell r="G4106">
            <v>8918</v>
          </cell>
        </row>
        <row r="4107">
          <cell r="A4107" t="str">
            <v>32MOS10</v>
          </cell>
          <cell r="B4107" t="str">
            <v>MOS10</v>
          </cell>
          <cell r="C4107">
            <v>32</v>
          </cell>
          <cell r="D4107">
            <v>1.41</v>
          </cell>
          <cell r="E4107">
            <v>10530</v>
          </cell>
          <cell r="F4107">
            <v>9321</v>
          </cell>
          <cell r="G4107">
            <v>8918</v>
          </cell>
        </row>
        <row r="4108">
          <cell r="A4108" t="str">
            <v>33MOS10</v>
          </cell>
          <cell r="B4108" t="str">
            <v>MOS10</v>
          </cell>
          <cell r="C4108">
            <v>33</v>
          </cell>
          <cell r="D4108">
            <v>1.41</v>
          </cell>
          <cell r="E4108">
            <v>10530</v>
          </cell>
          <cell r="F4108">
            <v>9321</v>
          </cell>
          <cell r="G4108">
            <v>8918</v>
          </cell>
        </row>
        <row r="4109">
          <cell r="A4109" t="str">
            <v>34MOS10</v>
          </cell>
          <cell r="B4109" t="str">
            <v>MOS10</v>
          </cell>
          <cell r="C4109">
            <v>34</v>
          </cell>
          <cell r="D4109">
            <v>1.41</v>
          </cell>
          <cell r="E4109">
            <v>10530</v>
          </cell>
          <cell r="F4109">
            <v>9321</v>
          </cell>
          <cell r="G4109">
            <v>8918</v>
          </cell>
        </row>
        <row r="4110">
          <cell r="A4110" t="str">
            <v>35MOS10</v>
          </cell>
          <cell r="B4110" t="str">
            <v>MOS10</v>
          </cell>
          <cell r="C4110">
            <v>35</v>
          </cell>
          <cell r="D4110">
            <v>1.41</v>
          </cell>
          <cell r="E4110">
            <v>10530</v>
          </cell>
          <cell r="F4110">
            <v>9321</v>
          </cell>
          <cell r="G4110">
            <v>8918</v>
          </cell>
        </row>
        <row r="4111">
          <cell r="A4111" t="str">
            <v>36MOS10</v>
          </cell>
          <cell r="B4111" t="str">
            <v>MOS10</v>
          </cell>
          <cell r="C4111">
            <v>36</v>
          </cell>
          <cell r="D4111">
            <v>1.41</v>
          </cell>
          <cell r="E4111">
            <v>10530</v>
          </cell>
          <cell r="F4111">
            <v>9321</v>
          </cell>
          <cell r="G4111">
            <v>8918</v>
          </cell>
        </row>
        <row r="4112">
          <cell r="A4112" t="str">
            <v>37MOS10</v>
          </cell>
          <cell r="B4112" t="str">
            <v>MOS10</v>
          </cell>
          <cell r="C4112">
            <v>37</v>
          </cell>
          <cell r="D4112">
            <v>1.41</v>
          </cell>
          <cell r="E4112">
            <v>10530</v>
          </cell>
          <cell r="F4112">
            <v>9321</v>
          </cell>
          <cell r="G4112">
            <v>8918</v>
          </cell>
        </row>
        <row r="4113">
          <cell r="A4113" t="str">
            <v>38MOS10</v>
          </cell>
          <cell r="B4113" t="str">
            <v>MOS10</v>
          </cell>
          <cell r="C4113">
            <v>38</v>
          </cell>
          <cell r="D4113">
            <v>1.41</v>
          </cell>
          <cell r="E4113">
            <v>10530</v>
          </cell>
          <cell r="F4113">
            <v>9321</v>
          </cell>
          <cell r="G4113">
            <v>8918</v>
          </cell>
        </row>
        <row r="4114">
          <cell r="A4114" t="str">
            <v>39MOS10</v>
          </cell>
          <cell r="B4114" t="str">
            <v>MOS10</v>
          </cell>
          <cell r="C4114">
            <v>39</v>
          </cell>
          <cell r="D4114">
            <v>1.41</v>
          </cell>
          <cell r="E4114">
            <v>10530</v>
          </cell>
          <cell r="F4114">
            <v>9321</v>
          </cell>
          <cell r="G4114">
            <v>8918</v>
          </cell>
        </row>
        <row r="4115">
          <cell r="A4115" t="str">
            <v>40MOS10</v>
          </cell>
          <cell r="B4115" t="str">
            <v>MOS10</v>
          </cell>
          <cell r="C4115">
            <v>40</v>
          </cell>
          <cell r="D4115">
            <v>1.41</v>
          </cell>
          <cell r="E4115">
            <v>10530</v>
          </cell>
          <cell r="F4115">
            <v>9321</v>
          </cell>
          <cell r="G4115">
            <v>8918</v>
          </cell>
        </row>
        <row r="4116">
          <cell r="A4116" t="str">
            <v>10MOS11</v>
          </cell>
          <cell r="B4116" t="str">
            <v>MOS11</v>
          </cell>
          <cell r="C4116">
            <v>10</v>
          </cell>
          <cell r="D4116">
            <v>1.39</v>
          </cell>
          <cell r="E4116">
            <v>10530</v>
          </cell>
          <cell r="F4116">
            <v>9321</v>
          </cell>
          <cell r="G4116">
            <v>8918</v>
          </cell>
        </row>
        <row r="4117">
          <cell r="A4117" t="str">
            <v>11MOS11</v>
          </cell>
          <cell r="B4117" t="str">
            <v>MOS11</v>
          </cell>
          <cell r="C4117">
            <v>11</v>
          </cell>
          <cell r="D4117">
            <v>1.39</v>
          </cell>
          <cell r="E4117">
            <v>10530</v>
          </cell>
          <cell r="F4117">
            <v>9321</v>
          </cell>
          <cell r="G4117">
            <v>8918</v>
          </cell>
        </row>
        <row r="4118">
          <cell r="A4118" t="str">
            <v>12MOS11</v>
          </cell>
          <cell r="B4118" t="str">
            <v>MOS11</v>
          </cell>
          <cell r="C4118">
            <v>12</v>
          </cell>
          <cell r="D4118">
            <v>1.39</v>
          </cell>
          <cell r="E4118">
            <v>10530</v>
          </cell>
          <cell r="F4118">
            <v>9321</v>
          </cell>
          <cell r="G4118">
            <v>8918</v>
          </cell>
        </row>
        <row r="4119">
          <cell r="A4119" t="str">
            <v>13MOS11</v>
          </cell>
          <cell r="B4119" t="str">
            <v>MOS11</v>
          </cell>
          <cell r="C4119">
            <v>13</v>
          </cell>
          <cell r="D4119">
            <v>1.39</v>
          </cell>
          <cell r="E4119">
            <v>10530</v>
          </cell>
          <cell r="F4119">
            <v>9321</v>
          </cell>
          <cell r="G4119">
            <v>8918</v>
          </cell>
        </row>
        <row r="4120">
          <cell r="A4120" t="str">
            <v>14MOS11</v>
          </cell>
          <cell r="B4120" t="str">
            <v>MOS11</v>
          </cell>
          <cell r="C4120">
            <v>14</v>
          </cell>
          <cell r="D4120">
            <v>1.39</v>
          </cell>
          <cell r="E4120">
            <v>10530</v>
          </cell>
          <cell r="F4120">
            <v>9321</v>
          </cell>
          <cell r="G4120">
            <v>8918</v>
          </cell>
        </row>
        <row r="4121">
          <cell r="A4121" t="str">
            <v>15MOS11</v>
          </cell>
          <cell r="B4121" t="str">
            <v>MOS11</v>
          </cell>
          <cell r="C4121">
            <v>15</v>
          </cell>
          <cell r="D4121">
            <v>1.39</v>
          </cell>
          <cell r="E4121">
            <v>10530</v>
          </cell>
          <cell r="F4121">
            <v>9321</v>
          </cell>
          <cell r="G4121">
            <v>8918</v>
          </cell>
        </row>
        <row r="4122">
          <cell r="A4122" t="str">
            <v>16MOS11</v>
          </cell>
          <cell r="B4122" t="str">
            <v>MOS11</v>
          </cell>
          <cell r="C4122">
            <v>16</v>
          </cell>
          <cell r="D4122">
            <v>1.39</v>
          </cell>
          <cell r="E4122">
            <v>10530</v>
          </cell>
          <cell r="F4122">
            <v>9321</v>
          </cell>
          <cell r="G4122">
            <v>8918</v>
          </cell>
        </row>
        <row r="4123">
          <cell r="A4123" t="str">
            <v>17MOS11</v>
          </cell>
          <cell r="B4123" t="str">
            <v>MOS11</v>
          </cell>
          <cell r="C4123">
            <v>17</v>
          </cell>
          <cell r="D4123">
            <v>1.39</v>
          </cell>
          <cell r="E4123">
            <v>10530</v>
          </cell>
          <cell r="F4123">
            <v>9321</v>
          </cell>
          <cell r="G4123">
            <v>8918</v>
          </cell>
        </row>
        <row r="4124">
          <cell r="A4124" t="str">
            <v>18MOS11</v>
          </cell>
          <cell r="B4124" t="str">
            <v>MOS11</v>
          </cell>
          <cell r="C4124">
            <v>18</v>
          </cell>
          <cell r="D4124">
            <v>1.39</v>
          </cell>
          <cell r="E4124">
            <v>10530</v>
          </cell>
          <cell r="F4124">
            <v>9321</v>
          </cell>
          <cell r="G4124">
            <v>8918</v>
          </cell>
        </row>
        <row r="4125">
          <cell r="A4125" t="str">
            <v>19MOS11</v>
          </cell>
          <cell r="B4125" t="str">
            <v>MOS11</v>
          </cell>
          <cell r="C4125">
            <v>19</v>
          </cell>
          <cell r="D4125">
            <v>1.39</v>
          </cell>
          <cell r="E4125">
            <v>10530</v>
          </cell>
          <cell r="F4125">
            <v>9321</v>
          </cell>
          <cell r="G4125">
            <v>8918</v>
          </cell>
        </row>
        <row r="4126">
          <cell r="A4126" t="str">
            <v>20MOS11</v>
          </cell>
          <cell r="B4126" t="str">
            <v>MOS11</v>
          </cell>
          <cell r="C4126">
            <v>20</v>
          </cell>
          <cell r="D4126">
            <v>1.39</v>
          </cell>
          <cell r="E4126">
            <v>10530</v>
          </cell>
          <cell r="F4126">
            <v>9321</v>
          </cell>
          <cell r="G4126">
            <v>8918</v>
          </cell>
        </row>
        <row r="4127">
          <cell r="A4127" t="str">
            <v>21MOS11</v>
          </cell>
          <cell r="B4127" t="str">
            <v>MOS11</v>
          </cell>
          <cell r="C4127">
            <v>21</v>
          </cell>
          <cell r="D4127">
            <v>1.39</v>
          </cell>
          <cell r="E4127">
            <v>10530</v>
          </cell>
          <cell r="F4127">
            <v>9321</v>
          </cell>
          <cell r="G4127">
            <v>8918</v>
          </cell>
        </row>
        <row r="4128">
          <cell r="A4128" t="str">
            <v>22MOS11</v>
          </cell>
          <cell r="B4128" t="str">
            <v>MOS11</v>
          </cell>
          <cell r="C4128">
            <v>22</v>
          </cell>
          <cell r="D4128">
            <v>1.39</v>
          </cell>
          <cell r="E4128">
            <v>10530</v>
          </cell>
          <cell r="F4128">
            <v>9321</v>
          </cell>
          <cell r="G4128">
            <v>8918</v>
          </cell>
        </row>
        <row r="4129">
          <cell r="A4129" t="str">
            <v>23MOS11</v>
          </cell>
          <cell r="B4129" t="str">
            <v>MOS11</v>
          </cell>
          <cell r="C4129">
            <v>23</v>
          </cell>
          <cell r="D4129">
            <v>1.39</v>
          </cell>
          <cell r="E4129">
            <v>10530</v>
          </cell>
          <cell r="F4129">
            <v>9321</v>
          </cell>
          <cell r="G4129">
            <v>8918</v>
          </cell>
        </row>
        <row r="4130">
          <cell r="A4130" t="str">
            <v>24MOS11</v>
          </cell>
          <cell r="B4130" t="str">
            <v>MOS11</v>
          </cell>
          <cell r="C4130">
            <v>24</v>
          </cell>
          <cell r="D4130">
            <v>1.39</v>
          </cell>
          <cell r="E4130">
            <v>10530</v>
          </cell>
          <cell r="F4130">
            <v>9321</v>
          </cell>
          <cell r="G4130">
            <v>8918</v>
          </cell>
        </row>
        <row r="4131">
          <cell r="A4131" t="str">
            <v>25MOS11</v>
          </cell>
          <cell r="B4131" t="str">
            <v>MOS11</v>
          </cell>
          <cell r="C4131">
            <v>25</v>
          </cell>
          <cell r="D4131">
            <v>1.39</v>
          </cell>
          <cell r="E4131">
            <v>10530</v>
          </cell>
          <cell r="F4131">
            <v>9321</v>
          </cell>
          <cell r="G4131">
            <v>8918</v>
          </cell>
        </row>
        <row r="4132">
          <cell r="A4132" t="str">
            <v>26MOS11</v>
          </cell>
          <cell r="B4132" t="str">
            <v>MOS11</v>
          </cell>
          <cell r="C4132">
            <v>26</v>
          </cell>
          <cell r="D4132">
            <v>1.39</v>
          </cell>
          <cell r="E4132">
            <v>10530</v>
          </cell>
          <cell r="F4132">
            <v>9321</v>
          </cell>
          <cell r="G4132">
            <v>8918</v>
          </cell>
        </row>
        <row r="4133">
          <cell r="A4133" t="str">
            <v>27MOS11</v>
          </cell>
          <cell r="B4133" t="str">
            <v>MOS11</v>
          </cell>
          <cell r="C4133">
            <v>27</v>
          </cell>
          <cell r="D4133">
            <v>1.39</v>
          </cell>
          <cell r="E4133">
            <v>10530</v>
          </cell>
          <cell r="F4133">
            <v>9321</v>
          </cell>
          <cell r="G4133">
            <v>8918</v>
          </cell>
        </row>
        <row r="4134">
          <cell r="A4134" t="str">
            <v>28MOS11</v>
          </cell>
          <cell r="B4134" t="str">
            <v>MOS11</v>
          </cell>
          <cell r="C4134">
            <v>28</v>
          </cell>
          <cell r="D4134">
            <v>1.39</v>
          </cell>
          <cell r="E4134">
            <v>10530</v>
          </cell>
          <cell r="F4134">
            <v>9321</v>
          </cell>
          <cell r="G4134">
            <v>8918</v>
          </cell>
        </row>
        <row r="4135">
          <cell r="A4135" t="str">
            <v>29MOS11</v>
          </cell>
          <cell r="B4135" t="str">
            <v>MOS11</v>
          </cell>
          <cell r="C4135">
            <v>29</v>
          </cell>
          <cell r="D4135">
            <v>1.39</v>
          </cell>
          <cell r="E4135">
            <v>10530</v>
          </cell>
          <cell r="F4135">
            <v>9321</v>
          </cell>
          <cell r="G4135">
            <v>8918</v>
          </cell>
        </row>
        <row r="4136">
          <cell r="A4136" t="str">
            <v>30MOS11</v>
          </cell>
          <cell r="B4136" t="str">
            <v>MOS11</v>
          </cell>
          <cell r="C4136">
            <v>30</v>
          </cell>
          <cell r="D4136">
            <v>1.39</v>
          </cell>
          <cell r="E4136">
            <v>10530</v>
          </cell>
          <cell r="F4136">
            <v>9321</v>
          </cell>
          <cell r="G4136">
            <v>8918</v>
          </cell>
        </row>
        <row r="4137">
          <cell r="A4137" t="str">
            <v>31MOS11</v>
          </cell>
          <cell r="B4137" t="str">
            <v>MOS11</v>
          </cell>
          <cell r="C4137">
            <v>31</v>
          </cell>
          <cell r="D4137">
            <v>1.39</v>
          </cell>
          <cell r="E4137">
            <v>10530</v>
          </cell>
          <cell r="F4137">
            <v>9321</v>
          </cell>
          <cell r="G4137">
            <v>8918</v>
          </cell>
        </row>
        <row r="4138">
          <cell r="A4138" t="str">
            <v>32MOS11</v>
          </cell>
          <cell r="B4138" t="str">
            <v>MOS11</v>
          </cell>
          <cell r="C4138">
            <v>32</v>
          </cell>
          <cell r="D4138">
            <v>1.39</v>
          </cell>
          <cell r="E4138">
            <v>10530</v>
          </cell>
          <cell r="F4138">
            <v>9321</v>
          </cell>
          <cell r="G4138">
            <v>8918</v>
          </cell>
        </row>
        <row r="4139">
          <cell r="A4139" t="str">
            <v>33MOS11</v>
          </cell>
          <cell r="B4139" t="str">
            <v>MOS11</v>
          </cell>
          <cell r="C4139">
            <v>33</v>
          </cell>
          <cell r="D4139">
            <v>1.39</v>
          </cell>
          <cell r="E4139">
            <v>10530</v>
          </cell>
          <cell r="F4139">
            <v>9321</v>
          </cell>
          <cell r="G4139">
            <v>8918</v>
          </cell>
        </row>
        <row r="4140">
          <cell r="A4140" t="str">
            <v>34MOS11</v>
          </cell>
          <cell r="B4140" t="str">
            <v>MOS11</v>
          </cell>
          <cell r="C4140">
            <v>34</v>
          </cell>
          <cell r="D4140">
            <v>1.39</v>
          </cell>
          <cell r="E4140">
            <v>10530</v>
          </cell>
          <cell r="F4140">
            <v>9321</v>
          </cell>
          <cell r="G4140">
            <v>8918</v>
          </cell>
        </row>
        <row r="4141">
          <cell r="A4141" t="str">
            <v>35MOS11</v>
          </cell>
          <cell r="B4141" t="str">
            <v>MOS11</v>
          </cell>
          <cell r="C4141">
            <v>35</v>
          </cell>
          <cell r="D4141">
            <v>1.39</v>
          </cell>
          <cell r="E4141">
            <v>10530</v>
          </cell>
          <cell r="F4141">
            <v>9321</v>
          </cell>
          <cell r="G4141">
            <v>8918</v>
          </cell>
        </row>
        <row r="4142">
          <cell r="A4142" t="str">
            <v>36MOS11</v>
          </cell>
          <cell r="B4142" t="str">
            <v>MOS11</v>
          </cell>
          <cell r="C4142">
            <v>36</v>
          </cell>
          <cell r="D4142">
            <v>1.39</v>
          </cell>
          <cell r="E4142">
            <v>10530</v>
          </cell>
          <cell r="F4142">
            <v>9321</v>
          </cell>
          <cell r="G4142">
            <v>8918</v>
          </cell>
        </row>
        <row r="4143">
          <cell r="A4143" t="str">
            <v>37MOS11</v>
          </cell>
          <cell r="B4143" t="str">
            <v>MOS11</v>
          </cell>
          <cell r="C4143">
            <v>37</v>
          </cell>
          <cell r="D4143">
            <v>1.39</v>
          </cell>
          <cell r="E4143">
            <v>10530</v>
          </cell>
          <cell r="F4143">
            <v>9321</v>
          </cell>
          <cell r="G4143">
            <v>8918</v>
          </cell>
        </row>
        <row r="4144">
          <cell r="A4144" t="str">
            <v>38MOS11</v>
          </cell>
          <cell r="B4144" t="str">
            <v>MOS11</v>
          </cell>
          <cell r="C4144">
            <v>38</v>
          </cell>
          <cell r="D4144">
            <v>1.39</v>
          </cell>
          <cell r="E4144">
            <v>10530</v>
          </cell>
          <cell r="F4144">
            <v>9321</v>
          </cell>
          <cell r="G4144">
            <v>8918</v>
          </cell>
        </row>
        <row r="4145">
          <cell r="A4145" t="str">
            <v>39MOS11</v>
          </cell>
          <cell r="B4145" t="str">
            <v>MOS11</v>
          </cell>
          <cell r="C4145">
            <v>39</v>
          </cell>
          <cell r="D4145">
            <v>1.39</v>
          </cell>
          <cell r="E4145">
            <v>10530</v>
          </cell>
          <cell r="F4145">
            <v>9321</v>
          </cell>
          <cell r="G4145">
            <v>8918</v>
          </cell>
        </row>
        <row r="4146">
          <cell r="A4146" t="str">
            <v>40MOS11</v>
          </cell>
          <cell r="B4146" t="str">
            <v>MOS11</v>
          </cell>
          <cell r="C4146">
            <v>40</v>
          </cell>
          <cell r="D4146">
            <v>1.39</v>
          </cell>
          <cell r="E4146">
            <v>10530</v>
          </cell>
          <cell r="F4146">
            <v>9321</v>
          </cell>
          <cell r="G4146">
            <v>8918</v>
          </cell>
        </row>
        <row r="4147">
          <cell r="A4147" t="str">
            <v>10MOS12</v>
          </cell>
          <cell r="B4147" t="str">
            <v>MOS12</v>
          </cell>
          <cell r="C4147">
            <v>10</v>
          </cell>
          <cell r="D4147">
            <v>1.4</v>
          </cell>
          <cell r="E4147">
            <v>10530</v>
          </cell>
          <cell r="F4147">
            <v>9321</v>
          </cell>
          <cell r="G4147">
            <v>8918</v>
          </cell>
        </row>
        <row r="4148">
          <cell r="A4148" t="str">
            <v>11MOS12</v>
          </cell>
          <cell r="B4148" t="str">
            <v>MOS12</v>
          </cell>
          <cell r="C4148">
            <v>11</v>
          </cell>
          <cell r="D4148">
            <v>1.4</v>
          </cell>
          <cell r="E4148">
            <v>10530</v>
          </cell>
          <cell r="F4148">
            <v>9321</v>
          </cell>
          <cell r="G4148">
            <v>8918</v>
          </cell>
        </row>
        <row r="4149">
          <cell r="A4149" t="str">
            <v>12MOS12</v>
          </cell>
          <cell r="B4149" t="str">
            <v>MOS12</v>
          </cell>
          <cell r="C4149">
            <v>12</v>
          </cell>
          <cell r="D4149">
            <v>1.4</v>
          </cell>
          <cell r="E4149">
            <v>10530</v>
          </cell>
          <cell r="F4149">
            <v>9321</v>
          </cell>
          <cell r="G4149">
            <v>8918</v>
          </cell>
        </row>
        <row r="4150">
          <cell r="A4150" t="str">
            <v>13MOS12</v>
          </cell>
          <cell r="B4150" t="str">
            <v>MOS12</v>
          </cell>
          <cell r="C4150">
            <v>13</v>
          </cell>
          <cell r="D4150">
            <v>1.4</v>
          </cell>
          <cell r="E4150">
            <v>10530</v>
          </cell>
          <cell r="F4150">
            <v>9321</v>
          </cell>
          <cell r="G4150">
            <v>8918</v>
          </cell>
        </row>
        <row r="4151">
          <cell r="A4151" t="str">
            <v>14MOS12</v>
          </cell>
          <cell r="B4151" t="str">
            <v>MOS12</v>
          </cell>
          <cell r="C4151">
            <v>14</v>
          </cell>
          <cell r="D4151">
            <v>1.4</v>
          </cell>
          <cell r="E4151">
            <v>10530</v>
          </cell>
          <cell r="F4151">
            <v>9321</v>
          </cell>
          <cell r="G4151">
            <v>8918</v>
          </cell>
        </row>
        <row r="4152">
          <cell r="A4152" t="str">
            <v>15MOS12</v>
          </cell>
          <cell r="B4152" t="str">
            <v>MOS12</v>
          </cell>
          <cell r="C4152">
            <v>15</v>
          </cell>
          <cell r="D4152">
            <v>1.4</v>
          </cell>
          <cell r="E4152">
            <v>10530</v>
          </cell>
          <cell r="F4152">
            <v>9321</v>
          </cell>
          <cell r="G4152">
            <v>8918</v>
          </cell>
        </row>
        <row r="4153">
          <cell r="A4153" t="str">
            <v>16MOS12</v>
          </cell>
          <cell r="B4153" t="str">
            <v>MOS12</v>
          </cell>
          <cell r="C4153">
            <v>16</v>
          </cell>
          <cell r="D4153">
            <v>1.4</v>
          </cell>
          <cell r="E4153">
            <v>10530</v>
          </cell>
          <cell r="F4153">
            <v>9321</v>
          </cell>
          <cell r="G4153">
            <v>8918</v>
          </cell>
        </row>
        <row r="4154">
          <cell r="A4154" t="str">
            <v>17MOS12</v>
          </cell>
          <cell r="B4154" t="str">
            <v>MOS12</v>
          </cell>
          <cell r="C4154">
            <v>17</v>
          </cell>
          <cell r="D4154">
            <v>1.4</v>
          </cell>
          <cell r="E4154">
            <v>10530</v>
          </cell>
          <cell r="F4154">
            <v>9321</v>
          </cell>
          <cell r="G4154">
            <v>8918</v>
          </cell>
        </row>
        <row r="4155">
          <cell r="A4155" t="str">
            <v>18MOS12</v>
          </cell>
          <cell r="B4155" t="str">
            <v>MOS12</v>
          </cell>
          <cell r="C4155">
            <v>18</v>
          </cell>
          <cell r="D4155">
            <v>1.4</v>
          </cell>
          <cell r="E4155">
            <v>10530</v>
          </cell>
          <cell r="F4155">
            <v>9321</v>
          </cell>
          <cell r="G4155">
            <v>8918</v>
          </cell>
        </row>
        <row r="4156">
          <cell r="A4156" t="str">
            <v>19MOS12</v>
          </cell>
          <cell r="B4156" t="str">
            <v>MOS12</v>
          </cell>
          <cell r="C4156">
            <v>19</v>
          </cell>
          <cell r="D4156">
            <v>1.4</v>
          </cell>
          <cell r="E4156">
            <v>10530</v>
          </cell>
          <cell r="F4156">
            <v>9321</v>
          </cell>
          <cell r="G4156">
            <v>8918</v>
          </cell>
        </row>
        <row r="4157">
          <cell r="A4157" t="str">
            <v>20MOS12</v>
          </cell>
          <cell r="B4157" t="str">
            <v>MOS12</v>
          </cell>
          <cell r="C4157">
            <v>20</v>
          </cell>
          <cell r="D4157">
            <v>1.4</v>
          </cell>
          <cell r="E4157">
            <v>10530</v>
          </cell>
          <cell r="F4157">
            <v>9321</v>
          </cell>
          <cell r="G4157">
            <v>8918</v>
          </cell>
        </row>
        <row r="4158">
          <cell r="A4158" t="str">
            <v>21MOS12</v>
          </cell>
          <cell r="B4158" t="str">
            <v>MOS12</v>
          </cell>
          <cell r="C4158">
            <v>21</v>
          </cell>
          <cell r="D4158">
            <v>1.4</v>
          </cell>
          <cell r="E4158">
            <v>10530</v>
          </cell>
          <cell r="F4158">
            <v>9321</v>
          </cell>
          <cell r="G4158">
            <v>8918</v>
          </cell>
        </row>
        <row r="4159">
          <cell r="A4159" t="str">
            <v>22MOS12</v>
          </cell>
          <cell r="B4159" t="str">
            <v>MOS12</v>
          </cell>
          <cell r="C4159">
            <v>22</v>
          </cell>
          <cell r="D4159">
            <v>1.4</v>
          </cell>
          <cell r="E4159">
            <v>10530</v>
          </cell>
          <cell r="F4159">
            <v>9321</v>
          </cell>
          <cell r="G4159">
            <v>8918</v>
          </cell>
        </row>
        <row r="4160">
          <cell r="A4160" t="str">
            <v>23MOS12</v>
          </cell>
          <cell r="B4160" t="str">
            <v>MOS12</v>
          </cell>
          <cell r="C4160">
            <v>23</v>
          </cell>
          <cell r="D4160">
            <v>1.4</v>
          </cell>
          <cell r="E4160">
            <v>10530</v>
          </cell>
          <cell r="F4160">
            <v>9321</v>
          </cell>
          <cell r="G4160">
            <v>8918</v>
          </cell>
        </row>
        <row r="4161">
          <cell r="A4161" t="str">
            <v>24MOS12</v>
          </cell>
          <cell r="B4161" t="str">
            <v>MOS12</v>
          </cell>
          <cell r="C4161">
            <v>24</v>
          </cell>
          <cell r="D4161">
            <v>1.4</v>
          </cell>
          <cell r="E4161">
            <v>10530</v>
          </cell>
          <cell r="F4161">
            <v>9321</v>
          </cell>
          <cell r="G4161">
            <v>8918</v>
          </cell>
        </row>
        <row r="4162">
          <cell r="A4162" t="str">
            <v>25MOS12</v>
          </cell>
          <cell r="B4162" t="str">
            <v>MOS12</v>
          </cell>
          <cell r="C4162">
            <v>25</v>
          </cell>
          <cell r="D4162">
            <v>1.4</v>
          </cell>
          <cell r="E4162">
            <v>10530</v>
          </cell>
          <cell r="F4162">
            <v>9321</v>
          </cell>
          <cell r="G4162">
            <v>8918</v>
          </cell>
        </row>
        <row r="4163">
          <cell r="A4163" t="str">
            <v>26MOS12</v>
          </cell>
          <cell r="B4163" t="str">
            <v>MOS12</v>
          </cell>
          <cell r="C4163">
            <v>26</v>
          </cell>
          <cell r="D4163">
            <v>1.4</v>
          </cell>
          <cell r="E4163">
            <v>10530</v>
          </cell>
          <cell r="F4163">
            <v>9321</v>
          </cell>
          <cell r="G4163">
            <v>8918</v>
          </cell>
        </row>
        <row r="4164">
          <cell r="A4164" t="str">
            <v>27MOS12</v>
          </cell>
          <cell r="B4164" t="str">
            <v>MOS12</v>
          </cell>
          <cell r="C4164">
            <v>27</v>
          </cell>
          <cell r="D4164">
            <v>1.4</v>
          </cell>
          <cell r="E4164">
            <v>10530</v>
          </cell>
          <cell r="F4164">
            <v>9321</v>
          </cell>
          <cell r="G4164">
            <v>8918</v>
          </cell>
        </row>
        <row r="4165">
          <cell r="A4165" t="str">
            <v>28MOS12</v>
          </cell>
          <cell r="B4165" t="str">
            <v>MOS12</v>
          </cell>
          <cell r="C4165">
            <v>28</v>
          </cell>
          <cell r="D4165">
            <v>1.4</v>
          </cell>
          <cell r="E4165">
            <v>10530</v>
          </cell>
          <cell r="F4165">
            <v>9321</v>
          </cell>
          <cell r="G4165">
            <v>8918</v>
          </cell>
        </row>
        <row r="4166">
          <cell r="A4166" t="str">
            <v>29MOS12</v>
          </cell>
          <cell r="B4166" t="str">
            <v>MOS12</v>
          </cell>
          <cell r="C4166">
            <v>29</v>
          </cell>
          <cell r="D4166">
            <v>1.4</v>
          </cell>
          <cell r="E4166">
            <v>10530</v>
          </cell>
          <cell r="F4166">
            <v>9321</v>
          </cell>
          <cell r="G4166">
            <v>8918</v>
          </cell>
        </row>
        <row r="4167">
          <cell r="A4167" t="str">
            <v>30MOS12</v>
          </cell>
          <cell r="B4167" t="str">
            <v>MOS12</v>
          </cell>
          <cell r="C4167">
            <v>30</v>
          </cell>
          <cell r="D4167">
            <v>1.4</v>
          </cell>
          <cell r="E4167">
            <v>10530</v>
          </cell>
          <cell r="F4167">
            <v>9321</v>
          </cell>
          <cell r="G4167">
            <v>8918</v>
          </cell>
        </row>
        <row r="4168">
          <cell r="A4168" t="str">
            <v>31MOS12</v>
          </cell>
          <cell r="B4168" t="str">
            <v>MOS12</v>
          </cell>
          <cell r="C4168">
            <v>31</v>
          </cell>
          <cell r="D4168">
            <v>1.4</v>
          </cell>
          <cell r="E4168">
            <v>10530</v>
          </cell>
          <cell r="F4168">
            <v>9321</v>
          </cell>
          <cell r="G4168">
            <v>8918</v>
          </cell>
        </row>
        <row r="4169">
          <cell r="A4169" t="str">
            <v>32MOS12</v>
          </cell>
          <cell r="B4169" t="str">
            <v>MOS12</v>
          </cell>
          <cell r="C4169">
            <v>32</v>
          </cell>
          <cell r="D4169">
            <v>1.4</v>
          </cell>
          <cell r="E4169">
            <v>10530</v>
          </cell>
          <cell r="F4169">
            <v>9321</v>
          </cell>
          <cell r="G4169">
            <v>8918</v>
          </cell>
        </row>
        <row r="4170">
          <cell r="A4170" t="str">
            <v>33MOS12</v>
          </cell>
          <cell r="B4170" t="str">
            <v>MOS12</v>
          </cell>
          <cell r="C4170">
            <v>33</v>
          </cell>
          <cell r="D4170">
            <v>1.4</v>
          </cell>
          <cell r="E4170">
            <v>10530</v>
          </cell>
          <cell r="F4170">
            <v>9321</v>
          </cell>
          <cell r="G4170">
            <v>8918</v>
          </cell>
        </row>
        <row r="4171">
          <cell r="A4171" t="str">
            <v>34MOS12</v>
          </cell>
          <cell r="B4171" t="str">
            <v>MOS12</v>
          </cell>
          <cell r="C4171">
            <v>34</v>
          </cell>
          <cell r="D4171">
            <v>1.4</v>
          </cell>
          <cell r="E4171">
            <v>10530</v>
          </cell>
          <cell r="F4171">
            <v>9321</v>
          </cell>
          <cell r="G4171">
            <v>8918</v>
          </cell>
        </row>
        <row r="4172">
          <cell r="A4172" t="str">
            <v>35MOS12</v>
          </cell>
          <cell r="B4172" t="str">
            <v>MOS12</v>
          </cell>
          <cell r="C4172">
            <v>35</v>
          </cell>
          <cell r="D4172">
            <v>1.4</v>
          </cell>
          <cell r="E4172">
            <v>10530</v>
          </cell>
          <cell r="F4172">
            <v>9321</v>
          </cell>
          <cell r="G4172">
            <v>8918</v>
          </cell>
        </row>
        <row r="4173">
          <cell r="A4173" t="str">
            <v>36MOS12</v>
          </cell>
          <cell r="B4173" t="str">
            <v>MOS12</v>
          </cell>
          <cell r="C4173">
            <v>36</v>
          </cell>
          <cell r="D4173">
            <v>1.4</v>
          </cell>
          <cell r="E4173">
            <v>10530</v>
          </cell>
          <cell r="F4173">
            <v>9321</v>
          </cell>
          <cell r="G4173">
            <v>8918</v>
          </cell>
        </row>
        <row r="4174">
          <cell r="A4174" t="str">
            <v>37MOS12</v>
          </cell>
          <cell r="B4174" t="str">
            <v>MOS12</v>
          </cell>
          <cell r="C4174">
            <v>37</v>
          </cell>
          <cell r="D4174">
            <v>1.4</v>
          </cell>
          <cell r="E4174">
            <v>10530</v>
          </cell>
          <cell r="F4174">
            <v>9321</v>
          </cell>
          <cell r="G4174">
            <v>8918</v>
          </cell>
        </row>
        <row r="4175">
          <cell r="A4175" t="str">
            <v>38MOS12</v>
          </cell>
          <cell r="B4175" t="str">
            <v>MOS12</v>
          </cell>
          <cell r="C4175">
            <v>38</v>
          </cell>
          <cell r="D4175">
            <v>1.4</v>
          </cell>
          <cell r="E4175">
            <v>10530</v>
          </cell>
          <cell r="F4175">
            <v>9321</v>
          </cell>
          <cell r="G4175">
            <v>8918</v>
          </cell>
        </row>
        <row r="4176">
          <cell r="A4176" t="str">
            <v>39MOS12</v>
          </cell>
          <cell r="B4176" t="str">
            <v>MOS12</v>
          </cell>
          <cell r="C4176">
            <v>39</v>
          </cell>
          <cell r="D4176">
            <v>1.4</v>
          </cell>
          <cell r="E4176">
            <v>10530</v>
          </cell>
          <cell r="F4176">
            <v>9321</v>
          </cell>
          <cell r="G4176">
            <v>8918</v>
          </cell>
        </row>
        <row r="4177">
          <cell r="A4177" t="str">
            <v>40MOS12</v>
          </cell>
          <cell r="B4177" t="str">
            <v>MOS12</v>
          </cell>
          <cell r="C4177">
            <v>40</v>
          </cell>
          <cell r="D4177">
            <v>1.4</v>
          </cell>
          <cell r="E4177">
            <v>10530</v>
          </cell>
          <cell r="F4177">
            <v>9321</v>
          </cell>
          <cell r="G4177">
            <v>8918</v>
          </cell>
        </row>
        <row r="4178">
          <cell r="A4178" t="str">
            <v>10MOS13</v>
          </cell>
          <cell r="B4178" t="str">
            <v>MOS13</v>
          </cell>
          <cell r="C4178">
            <v>10</v>
          </cell>
          <cell r="D4178">
            <v>1.38</v>
          </cell>
          <cell r="E4178">
            <v>10530</v>
          </cell>
          <cell r="F4178">
            <v>9321</v>
          </cell>
          <cell r="G4178">
            <v>8918</v>
          </cell>
        </row>
        <row r="4179">
          <cell r="A4179" t="str">
            <v>11MOS13</v>
          </cell>
          <cell r="B4179" t="str">
            <v>MOS13</v>
          </cell>
          <cell r="C4179">
            <v>11</v>
          </cell>
          <cell r="D4179">
            <v>1.38</v>
          </cell>
          <cell r="E4179">
            <v>10530</v>
          </cell>
          <cell r="F4179">
            <v>9321</v>
          </cell>
          <cell r="G4179">
            <v>8918</v>
          </cell>
        </row>
        <row r="4180">
          <cell r="A4180" t="str">
            <v>12MOS13</v>
          </cell>
          <cell r="B4180" t="str">
            <v>MOS13</v>
          </cell>
          <cell r="C4180">
            <v>12</v>
          </cell>
          <cell r="D4180">
            <v>1.38</v>
          </cell>
          <cell r="E4180">
            <v>10530</v>
          </cell>
          <cell r="F4180">
            <v>9321</v>
          </cell>
          <cell r="G4180">
            <v>8918</v>
          </cell>
        </row>
        <row r="4181">
          <cell r="A4181" t="str">
            <v>13MOS13</v>
          </cell>
          <cell r="B4181" t="str">
            <v>MOS13</v>
          </cell>
          <cell r="C4181">
            <v>13</v>
          </cell>
          <cell r="D4181">
            <v>1.38</v>
          </cell>
          <cell r="E4181">
            <v>10530</v>
          </cell>
          <cell r="F4181">
            <v>9321</v>
          </cell>
          <cell r="G4181">
            <v>8918</v>
          </cell>
        </row>
        <row r="4182">
          <cell r="A4182" t="str">
            <v>14MOS13</v>
          </cell>
          <cell r="B4182" t="str">
            <v>MOS13</v>
          </cell>
          <cell r="C4182">
            <v>14</v>
          </cell>
          <cell r="D4182">
            <v>1.38</v>
          </cell>
          <cell r="E4182">
            <v>10530</v>
          </cell>
          <cell r="F4182">
            <v>9321</v>
          </cell>
          <cell r="G4182">
            <v>8918</v>
          </cell>
        </row>
        <row r="4183">
          <cell r="A4183" t="str">
            <v>15MOS13</v>
          </cell>
          <cell r="B4183" t="str">
            <v>MOS13</v>
          </cell>
          <cell r="C4183">
            <v>15</v>
          </cell>
          <cell r="D4183">
            <v>1.38</v>
          </cell>
          <cell r="E4183">
            <v>10530</v>
          </cell>
          <cell r="F4183">
            <v>9321</v>
          </cell>
          <cell r="G4183">
            <v>8918</v>
          </cell>
        </row>
        <row r="4184">
          <cell r="A4184" t="str">
            <v>16MOS13</v>
          </cell>
          <cell r="B4184" t="str">
            <v>MOS13</v>
          </cell>
          <cell r="C4184">
            <v>16</v>
          </cell>
          <cell r="D4184">
            <v>1.38</v>
          </cell>
          <cell r="E4184">
            <v>10530</v>
          </cell>
          <cell r="F4184">
            <v>9321</v>
          </cell>
          <cell r="G4184">
            <v>8918</v>
          </cell>
        </row>
        <row r="4185">
          <cell r="A4185" t="str">
            <v>17MOS13</v>
          </cell>
          <cell r="B4185" t="str">
            <v>MOS13</v>
          </cell>
          <cell r="C4185">
            <v>17</v>
          </cell>
          <cell r="D4185">
            <v>1.38</v>
          </cell>
          <cell r="E4185">
            <v>10530</v>
          </cell>
          <cell r="F4185">
            <v>9321</v>
          </cell>
          <cell r="G4185">
            <v>8918</v>
          </cell>
        </row>
        <row r="4186">
          <cell r="A4186" t="str">
            <v>18MOS13</v>
          </cell>
          <cell r="B4186" t="str">
            <v>MOS13</v>
          </cell>
          <cell r="C4186">
            <v>18</v>
          </cell>
          <cell r="D4186">
            <v>1.38</v>
          </cell>
          <cell r="E4186">
            <v>10530</v>
          </cell>
          <cell r="F4186">
            <v>9321</v>
          </cell>
          <cell r="G4186">
            <v>8918</v>
          </cell>
        </row>
        <row r="4187">
          <cell r="A4187" t="str">
            <v>19MOS13</v>
          </cell>
          <cell r="B4187" t="str">
            <v>MOS13</v>
          </cell>
          <cell r="C4187">
            <v>19</v>
          </cell>
          <cell r="D4187">
            <v>1.38</v>
          </cell>
          <cell r="E4187">
            <v>10530</v>
          </cell>
          <cell r="F4187">
            <v>9321</v>
          </cell>
          <cell r="G4187">
            <v>8918</v>
          </cell>
        </row>
        <row r="4188">
          <cell r="A4188" t="str">
            <v>20MOS13</v>
          </cell>
          <cell r="B4188" t="str">
            <v>MOS13</v>
          </cell>
          <cell r="C4188">
            <v>20</v>
          </cell>
          <cell r="D4188">
            <v>1.38</v>
          </cell>
          <cell r="E4188">
            <v>10530</v>
          </cell>
          <cell r="F4188">
            <v>9321</v>
          </cell>
          <cell r="G4188">
            <v>8918</v>
          </cell>
        </row>
        <row r="4189">
          <cell r="A4189" t="str">
            <v>21MOS13</v>
          </cell>
          <cell r="B4189" t="str">
            <v>MOS13</v>
          </cell>
          <cell r="C4189">
            <v>21</v>
          </cell>
          <cell r="D4189">
            <v>1.38</v>
          </cell>
          <cell r="E4189">
            <v>10530</v>
          </cell>
          <cell r="F4189">
            <v>9321</v>
          </cell>
          <cell r="G4189">
            <v>8918</v>
          </cell>
        </row>
        <row r="4190">
          <cell r="A4190" t="str">
            <v>22MOS13</v>
          </cell>
          <cell r="B4190" t="str">
            <v>MOS13</v>
          </cell>
          <cell r="C4190">
            <v>22</v>
          </cell>
          <cell r="D4190">
            <v>1.38</v>
          </cell>
          <cell r="E4190">
            <v>10530</v>
          </cell>
          <cell r="F4190">
            <v>9321</v>
          </cell>
          <cell r="G4190">
            <v>8918</v>
          </cell>
        </row>
        <row r="4191">
          <cell r="A4191" t="str">
            <v>23MOS13</v>
          </cell>
          <cell r="B4191" t="str">
            <v>MOS13</v>
          </cell>
          <cell r="C4191">
            <v>23</v>
          </cell>
          <cell r="D4191">
            <v>1.38</v>
          </cell>
          <cell r="E4191">
            <v>10530</v>
          </cell>
          <cell r="F4191">
            <v>9321</v>
          </cell>
          <cell r="G4191">
            <v>8918</v>
          </cell>
        </row>
        <row r="4192">
          <cell r="A4192" t="str">
            <v>24MOS13</v>
          </cell>
          <cell r="B4192" t="str">
            <v>MOS13</v>
          </cell>
          <cell r="C4192">
            <v>24</v>
          </cell>
          <cell r="D4192">
            <v>1.38</v>
          </cell>
          <cell r="E4192">
            <v>10530</v>
          </cell>
          <cell r="F4192">
            <v>9321</v>
          </cell>
          <cell r="G4192">
            <v>8918</v>
          </cell>
        </row>
        <row r="4193">
          <cell r="A4193" t="str">
            <v>25MOS13</v>
          </cell>
          <cell r="B4193" t="str">
            <v>MOS13</v>
          </cell>
          <cell r="C4193">
            <v>25</v>
          </cell>
          <cell r="D4193">
            <v>1.38</v>
          </cell>
          <cell r="E4193">
            <v>10530</v>
          </cell>
          <cell r="F4193">
            <v>9321</v>
          </cell>
          <cell r="G4193">
            <v>8918</v>
          </cell>
        </row>
        <row r="4194">
          <cell r="A4194" t="str">
            <v>26MOS13</v>
          </cell>
          <cell r="B4194" t="str">
            <v>MOS13</v>
          </cell>
          <cell r="C4194">
            <v>26</v>
          </cell>
          <cell r="D4194">
            <v>1.38</v>
          </cell>
          <cell r="E4194">
            <v>10530</v>
          </cell>
          <cell r="F4194">
            <v>9321</v>
          </cell>
          <cell r="G4194">
            <v>8918</v>
          </cell>
        </row>
        <row r="4195">
          <cell r="A4195" t="str">
            <v>27MOS13</v>
          </cell>
          <cell r="B4195" t="str">
            <v>MOS13</v>
          </cell>
          <cell r="C4195">
            <v>27</v>
          </cell>
          <cell r="D4195">
            <v>1.38</v>
          </cell>
          <cell r="E4195">
            <v>10530</v>
          </cell>
          <cell r="F4195">
            <v>9321</v>
          </cell>
          <cell r="G4195">
            <v>8918</v>
          </cell>
        </row>
        <row r="4196">
          <cell r="A4196" t="str">
            <v>28MOS13</v>
          </cell>
          <cell r="B4196" t="str">
            <v>MOS13</v>
          </cell>
          <cell r="C4196">
            <v>28</v>
          </cell>
          <cell r="D4196">
            <v>1.38</v>
          </cell>
          <cell r="E4196">
            <v>10530</v>
          </cell>
          <cell r="F4196">
            <v>9321</v>
          </cell>
          <cell r="G4196">
            <v>8918</v>
          </cell>
        </row>
        <row r="4197">
          <cell r="A4197" t="str">
            <v>29MOS13</v>
          </cell>
          <cell r="B4197" t="str">
            <v>MOS13</v>
          </cell>
          <cell r="C4197">
            <v>29</v>
          </cell>
          <cell r="D4197">
            <v>1.38</v>
          </cell>
          <cell r="E4197">
            <v>10530</v>
          </cell>
          <cell r="F4197">
            <v>9321</v>
          </cell>
          <cell r="G4197">
            <v>8918</v>
          </cell>
        </row>
        <row r="4198">
          <cell r="A4198" t="str">
            <v>30MOS13</v>
          </cell>
          <cell r="B4198" t="str">
            <v>MOS13</v>
          </cell>
          <cell r="C4198">
            <v>30</v>
          </cell>
          <cell r="D4198">
            <v>1.38</v>
          </cell>
          <cell r="E4198">
            <v>10530</v>
          </cell>
          <cell r="F4198">
            <v>9321</v>
          </cell>
          <cell r="G4198">
            <v>8918</v>
          </cell>
        </row>
        <row r="4199">
          <cell r="A4199" t="str">
            <v>31MOS13</v>
          </cell>
          <cell r="B4199" t="str">
            <v>MOS13</v>
          </cell>
          <cell r="C4199">
            <v>31</v>
          </cell>
          <cell r="D4199">
            <v>1.38</v>
          </cell>
          <cell r="E4199">
            <v>10530</v>
          </cell>
          <cell r="F4199">
            <v>9321</v>
          </cell>
          <cell r="G4199">
            <v>8918</v>
          </cell>
        </row>
        <row r="4200">
          <cell r="A4200" t="str">
            <v>32MOS13</v>
          </cell>
          <cell r="B4200" t="str">
            <v>MOS13</v>
          </cell>
          <cell r="C4200">
            <v>32</v>
          </cell>
          <cell r="D4200">
            <v>1.38</v>
          </cell>
          <cell r="E4200">
            <v>10530</v>
          </cell>
          <cell r="F4200">
            <v>9321</v>
          </cell>
          <cell r="G4200">
            <v>8918</v>
          </cell>
        </row>
        <row r="4201">
          <cell r="A4201" t="str">
            <v>33MOS13</v>
          </cell>
          <cell r="B4201" t="str">
            <v>MOS13</v>
          </cell>
          <cell r="C4201">
            <v>33</v>
          </cell>
          <cell r="D4201">
            <v>1.38</v>
          </cell>
          <cell r="E4201">
            <v>10530</v>
          </cell>
          <cell r="F4201">
            <v>9321</v>
          </cell>
          <cell r="G4201">
            <v>8918</v>
          </cell>
        </row>
        <row r="4202">
          <cell r="A4202" t="str">
            <v>34MOS13</v>
          </cell>
          <cell r="B4202" t="str">
            <v>MOS13</v>
          </cell>
          <cell r="C4202">
            <v>34</v>
          </cell>
          <cell r="D4202">
            <v>1.38</v>
          </cell>
          <cell r="E4202">
            <v>10530</v>
          </cell>
          <cell r="F4202">
            <v>9321</v>
          </cell>
          <cell r="G4202">
            <v>8918</v>
          </cell>
        </row>
        <row r="4203">
          <cell r="A4203" t="str">
            <v>35MOS13</v>
          </cell>
          <cell r="B4203" t="str">
            <v>MOS13</v>
          </cell>
          <cell r="C4203">
            <v>35</v>
          </cell>
          <cell r="D4203">
            <v>1.38</v>
          </cell>
          <cell r="E4203">
            <v>10530</v>
          </cell>
          <cell r="F4203">
            <v>9321</v>
          </cell>
          <cell r="G4203">
            <v>8918</v>
          </cell>
        </row>
        <row r="4204">
          <cell r="A4204" t="str">
            <v>36MOS13</v>
          </cell>
          <cell r="B4204" t="str">
            <v>MOS13</v>
          </cell>
          <cell r="C4204">
            <v>36</v>
          </cell>
          <cell r="D4204">
            <v>1.38</v>
          </cell>
          <cell r="E4204">
            <v>10530</v>
          </cell>
          <cell r="F4204">
            <v>9321</v>
          </cell>
          <cell r="G4204">
            <v>8918</v>
          </cell>
        </row>
        <row r="4205">
          <cell r="A4205" t="str">
            <v>37MOS13</v>
          </cell>
          <cell r="B4205" t="str">
            <v>MOS13</v>
          </cell>
          <cell r="C4205">
            <v>37</v>
          </cell>
          <cell r="D4205">
            <v>1.38</v>
          </cell>
          <cell r="E4205">
            <v>10530</v>
          </cell>
          <cell r="F4205">
            <v>9321</v>
          </cell>
          <cell r="G4205">
            <v>8918</v>
          </cell>
        </row>
        <row r="4206">
          <cell r="A4206" t="str">
            <v>38MOS13</v>
          </cell>
          <cell r="B4206" t="str">
            <v>MOS13</v>
          </cell>
          <cell r="C4206">
            <v>38</v>
          </cell>
          <cell r="D4206">
            <v>1.38</v>
          </cell>
          <cell r="E4206">
            <v>10530</v>
          </cell>
          <cell r="F4206">
            <v>9321</v>
          </cell>
          <cell r="G4206">
            <v>8918</v>
          </cell>
        </row>
        <row r="4207">
          <cell r="A4207" t="str">
            <v>39MOS13</v>
          </cell>
          <cell r="B4207" t="str">
            <v>MOS13</v>
          </cell>
          <cell r="C4207">
            <v>39</v>
          </cell>
          <cell r="D4207">
            <v>1.38</v>
          </cell>
          <cell r="E4207">
            <v>10530</v>
          </cell>
          <cell r="F4207">
            <v>9321</v>
          </cell>
          <cell r="G4207">
            <v>8918</v>
          </cell>
        </row>
        <row r="4208">
          <cell r="A4208" t="str">
            <v>40MOS13</v>
          </cell>
          <cell r="B4208" t="str">
            <v>MOS13</v>
          </cell>
          <cell r="C4208">
            <v>40</v>
          </cell>
          <cell r="D4208">
            <v>1.38</v>
          </cell>
          <cell r="E4208">
            <v>10530</v>
          </cell>
          <cell r="F4208">
            <v>9321</v>
          </cell>
          <cell r="G4208">
            <v>8918</v>
          </cell>
        </row>
        <row r="4209">
          <cell r="A4209" t="str">
            <v>10MOS14</v>
          </cell>
          <cell r="B4209" t="str">
            <v>MOS14</v>
          </cell>
          <cell r="C4209">
            <v>10</v>
          </cell>
          <cell r="D4209">
            <v>1.38</v>
          </cell>
          <cell r="E4209">
            <v>10530</v>
          </cell>
          <cell r="F4209">
            <v>9321</v>
          </cell>
          <cell r="G4209">
            <v>8918</v>
          </cell>
        </row>
        <row r="4210">
          <cell r="A4210" t="str">
            <v>11MOS14</v>
          </cell>
          <cell r="B4210" t="str">
            <v>MOS14</v>
          </cell>
          <cell r="C4210">
            <v>11</v>
          </cell>
          <cell r="D4210">
            <v>1.38</v>
          </cell>
          <cell r="E4210">
            <v>10530</v>
          </cell>
          <cell r="F4210">
            <v>9321</v>
          </cell>
          <cell r="G4210">
            <v>8918</v>
          </cell>
        </row>
        <row r="4211">
          <cell r="A4211" t="str">
            <v>12MOS14</v>
          </cell>
          <cell r="B4211" t="str">
            <v>MOS14</v>
          </cell>
          <cell r="C4211">
            <v>12</v>
          </cell>
          <cell r="D4211">
            <v>1.38</v>
          </cell>
          <cell r="E4211">
            <v>10530</v>
          </cell>
          <cell r="F4211">
            <v>9321</v>
          </cell>
          <cell r="G4211">
            <v>8918</v>
          </cell>
        </row>
        <row r="4212">
          <cell r="A4212" t="str">
            <v>13MOS14</v>
          </cell>
          <cell r="B4212" t="str">
            <v>MOS14</v>
          </cell>
          <cell r="C4212">
            <v>13</v>
          </cell>
          <cell r="D4212">
            <v>1.38</v>
          </cell>
          <cell r="E4212">
            <v>10530</v>
          </cell>
          <cell r="F4212">
            <v>9321</v>
          </cell>
          <cell r="G4212">
            <v>8918</v>
          </cell>
        </row>
        <row r="4213">
          <cell r="A4213" t="str">
            <v>14MOS14</v>
          </cell>
          <cell r="B4213" t="str">
            <v>MOS14</v>
          </cell>
          <cell r="C4213">
            <v>14</v>
          </cell>
          <cell r="D4213">
            <v>1.38</v>
          </cell>
          <cell r="E4213">
            <v>10530</v>
          </cell>
          <cell r="F4213">
            <v>9321</v>
          </cell>
          <cell r="G4213">
            <v>8918</v>
          </cell>
        </row>
        <row r="4214">
          <cell r="A4214" t="str">
            <v>15MOS14</v>
          </cell>
          <cell r="B4214" t="str">
            <v>MOS14</v>
          </cell>
          <cell r="C4214">
            <v>15</v>
          </cell>
          <cell r="D4214">
            <v>1.38</v>
          </cell>
          <cell r="E4214">
            <v>10530</v>
          </cell>
          <cell r="F4214">
            <v>9321</v>
          </cell>
          <cell r="G4214">
            <v>8918</v>
          </cell>
        </row>
        <row r="4215">
          <cell r="A4215" t="str">
            <v>16MOS14</v>
          </cell>
          <cell r="B4215" t="str">
            <v>MOS14</v>
          </cell>
          <cell r="C4215">
            <v>16</v>
          </cell>
          <cell r="D4215">
            <v>1.38</v>
          </cell>
          <cell r="E4215">
            <v>10530</v>
          </cell>
          <cell r="F4215">
            <v>9321</v>
          </cell>
          <cell r="G4215">
            <v>8918</v>
          </cell>
        </row>
        <row r="4216">
          <cell r="A4216" t="str">
            <v>17MOS14</v>
          </cell>
          <cell r="B4216" t="str">
            <v>MOS14</v>
          </cell>
          <cell r="C4216">
            <v>17</v>
          </cell>
          <cell r="D4216">
            <v>1.38</v>
          </cell>
          <cell r="E4216">
            <v>10530</v>
          </cell>
          <cell r="F4216">
            <v>9321</v>
          </cell>
          <cell r="G4216">
            <v>8918</v>
          </cell>
        </row>
        <row r="4217">
          <cell r="A4217" t="str">
            <v>18MOS14</v>
          </cell>
          <cell r="B4217" t="str">
            <v>MOS14</v>
          </cell>
          <cell r="C4217">
            <v>18</v>
          </cell>
          <cell r="D4217">
            <v>1.38</v>
          </cell>
          <cell r="E4217">
            <v>10530</v>
          </cell>
          <cell r="F4217">
            <v>9321</v>
          </cell>
          <cell r="G4217">
            <v>8918</v>
          </cell>
        </row>
        <row r="4218">
          <cell r="A4218" t="str">
            <v>19MOS14</v>
          </cell>
          <cell r="B4218" t="str">
            <v>MOS14</v>
          </cell>
          <cell r="C4218">
            <v>19</v>
          </cell>
          <cell r="D4218">
            <v>1.38</v>
          </cell>
          <cell r="E4218">
            <v>10530</v>
          </cell>
          <cell r="F4218">
            <v>9321</v>
          </cell>
          <cell r="G4218">
            <v>8918</v>
          </cell>
        </row>
        <row r="4219">
          <cell r="A4219" t="str">
            <v>20MOS14</v>
          </cell>
          <cell r="B4219" t="str">
            <v>MOS14</v>
          </cell>
          <cell r="C4219">
            <v>20</v>
          </cell>
          <cell r="D4219">
            <v>1.38</v>
          </cell>
          <cell r="E4219">
            <v>10530</v>
          </cell>
          <cell r="F4219">
            <v>9321</v>
          </cell>
          <cell r="G4219">
            <v>8918</v>
          </cell>
        </row>
        <row r="4220">
          <cell r="A4220" t="str">
            <v>21MOS14</v>
          </cell>
          <cell r="B4220" t="str">
            <v>MOS14</v>
          </cell>
          <cell r="C4220">
            <v>21</v>
          </cell>
          <cell r="D4220">
            <v>1.38</v>
          </cell>
          <cell r="E4220">
            <v>10530</v>
          </cell>
          <cell r="F4220">
            <v>9321</v>
          </cell>
          <cell r="G4220">
            <v>8918</v>
          </cell>
        </row>
        <row r="4221">
          <cell r="A4221" t="str">
            <v>22MOS14</v>
          </cell>
          <cell r="B4221" t="str">
            <v>MOS14</v>
          </cell>
          <cell r="C4221">
            <v>22</v>
          </cell>
          <cell r="D4221">
            <v>1.38</v>
          </cell>
          <cell r="E4221">
            <v>10530</v>
          </cell>
          <cell r="F4221">
            <v>9321</v>
          </cell>
          <cell r="G4221">
            <v>8918</v>
          </cell>
        </row>
        <row r="4222">
          <cell r="A4222" t="str">
            <v>23MOS14</v>
          </cell>
          <cell r="B4222" t="str">
            <v>MOS14</v>
          </cell>
          <cell r="C4222">
            <v>23</v>
          </cell>
          <cell r="D4222">
            <v>1.38</v>
          </cell>
          <cell r="E4222">
            <v>10530</v>
          </cell>
          <cell r="F4222">
            <v>9321</v>
          </cell>
          <cell r="G4222">
            <v>8918</v>
          </cell>
        </row>
        <row r="4223">
          <cell r="A4223" t="str">
            <v>24MOS14</v>
          </cell>
          <cell r="B4223" t="str">
            <v>MOS14</v>
          </cell>
          <cell r="C4223">
            <v>24</v>
          </cell>
          <cell r="D4223">
            <v>1.38</v>
          </cell>
          <cell r="E4223">
            <v>10530</v>
          </cell>
          <cell r="F4223">
            <v>9321</v>
          </cell>
          <cell r="G4223">
            <v>8918</v>
          </cell>
        </row>
        <row r="4224">
          <cell r="A4224" t="str">
            <v>25MOS14</v>
          </cell>
          <cell r="B4224" t="str">
            <v>MOS14</v>
          </cell>
          <cell r="C4224">
            <v>25</v>
          </cell>
          <cell r="D4224">
            <v>1.38</v>
          </cell>
          <cell r="E4224">
            <v>10530</v>
          </cell>
          <cell r="F4224">
            <v>9321</v>
          </cell>
          <cell r="G4224">
            <v>8918</v>
          </cell>
        </row>
        <row r="4225">
          <cell r="A4225" t="str">
            <v>26MOS14</v>
          </cell>
          <cell r="B4225" t="str">
            <v>MOS14</v>
          </cell>
          <cell r="C4225">
            <v>26</v>
          </cell>
          <cell r="D4225">
            <v>1.38</v>
          </cell>
          <cell r="E4225">
            <v>10530</v>
          </cell>
          <cell r="F4225">
            <v>9321</v>
          </cell>
          <cell r="G4225">
            <v>8918</v>
          </cell>
        </row>
        <row r="4226">
          <cell r="A4226" t="str">
            <v>27MOS14</v>
          </cell>
          <cell r="B4226" t="str">
            <v>MOS14</v>
          </cell>
          <cell r="C4226">
            <v>27</v>
          </cell>
          <cell r="D4226">
            <v>1.38</v>
          </cell>
          <cell r="E4226">
            <v>10530</v>
          </cell>
          <cell r="F4226">
            <v>9321</v>
          </cell>
          <cell r="G4226">
            <v>8918</v>
          </cell>
        </row>
        <row r="4227">
          <cell r="A4227" t="str">
            <v>28MOS14</v>
          </cell>
          <cell r="B4227" t="str">
            <v>MOS14</v>
          </cell>
          <cell r="C4227">
            <v>28</v>
          </cell>
          <cell r="D4227">
            <v>1.38</v>
          </cell>
          <cell r="E4227">
            <v>10530</v>
          </cell>
          <cell r="F4227">
            <v>9321</v>
          </cell>
          <cell r="G4227">
            <v>8918</v>
          </cell>
        </row>
        <row r="4228">
          <cell r="A4228" t="str">
            <v>29MOS14</v>
          </cell>
          <cell r="B4228" t="str">
            <v>MOS14</v>
          </cell>
          <cell r="C4228">
            <v>29</v>
          </cell>
          <cell r="D4228">
            <v>1.38</v>
          </cell>
          <cell r="E4228">
            <v>10530</v>
          </cell>
          <cell r="F4228">
            <v>9321</v>
          </cell>
          <cell r="G4228">
            <v>8918</v>
          </cell>
        </row>
        <row r="4229">
          <cell r="A4229" t="str">
            <v>30MOS14</v>
          </cell>
          <cell r="B4229" t="str">
            <v>MOS14</v>
          </cell>
          <cell r="C4229">
            <v>30</v>
          </cell>
          <cell r="D4229">
            <v>1.38</v>
          </cell>
          <cell r="E4229">
            <v>10530</v>
          </cell>
          <cell r="F4229">
            <v>9321</v>
          </cell>
          <cell r="G4229">
            <v>8918</v>
          </cell>
        </row>
        <row r="4230">
          <cell r="A4230" t="str">
            <v>31MOS14</v>
          </cell>
          <cell r="B4230" t="str">
            <v>MOS14</v>
          </cell>
          <cell r="C4230">
            <v>31</v>
          </cell>
          <cell r="D4230">
            <v>1.38</v>
          </cell>
          <cell r="E4230">
            <v>10530</v>
          </cell>
          <cell r="F4230">
            <v>9321</v>
          </cell>
          <cell r="G4230">
            <v>8918</v>
          </cell>
        </row>
        <row r="4231">
          <cell r="A4231" t="str">
            <v>32MOS14</v>
          </cell>
          <cell r="B4231" t="str">
            <v>MOS14</v>
          </cell>
          <cell r="C4231">
            <v>32</v>
          </cell>
          <cell r="D4231">
            <v>1.38</v>
          </cell>
          <cell r="E4231">
            <v>10530</v>
          </cell>
          <cell r="F4231">
            <v>9321</v>
          </cell>
          <cell r="G4231">
            <v>8918</v>
          </cell>
        </row>
        <row r="4232">
          <cell r="A4232" t="str">
            <v>33MOS14</v>
          </cell>
          <cell r="B4232" t="str">
            <v>MOS14</v>
          </cell>
          <cell r="C4232">
            <v>33</v>
          </cell>
          <cell r="D4232">
            <v>1.38</v>
          </cell>
          <cell r="E4232">
            <v>10530</v>
          </cell>
          <cell r="F4232">
            <v>9321</v>
          </cell>
          <cell r="G4232">
            <v>8918</v>
          </cell>
        </row>
        <row r="4233">
          <cell r="A4233" t="str">
            <v>34MOS14</v>
          </cell>
          <cell r="B4233" t="str">
            <v>MOS14</v>
          </cell>
          <cell r="C4233">
            <v>34</v>
          </cell>
          <cell r="D4233">
            <v>1.38</v>
          </cell>
          <cell r="E4233">
            <v>10530</v>
          </cell>
          <cell r="F4233">
            <v>9321</v>
          </cell>
          <cell r="G4233">
            <v>8918</v>
          </cell>
        </row>
        <row r="4234">
          <cell r="A4234" t="str">
            <v>35MOS14</v>
          </cell>
          <cell r="B4234" t="str">
            <v>MOS14</v>
          </cell>
          <cell r="C4234">
            <v>35</v>
          </cell>
          <cell r="D4234">
            <v>1.38</v>
          </cell>
          <cell r="E4234">
            <v>10530</v>
          </cell>
          <cell r="F4234">
            <v>9321</v>
          </cell>
          <cell r="G4234">
            <v>8918</v>
          </cell>
        </row>
        <row r="4235">
          <cell r="A4235" t="str">
            <v>36MOS14</v>
          </cell>
          <cell r="B4235" t="str">
            <v>MOS14</v>
          </cell>
          <cell r="C4235">
            <v>36</v>
          </cell>
          <cell r="D4235">
            <v>1.38</v>
          </cell>
          <cell r="E4235">
            <v>10530</v>
          </cell>
          <cell r="F4235">
            <v>9321</v>
          </cell>
          <cell r="G4235">
            <v>8918</v>
          </cell>
        </row>
        <row r="4236">
          <cell r="A4236" t="str">
            <v>37MOS14</v>
          </cell>
          <cell r="B4236" t="str">
            <v>MOS14</v>
          </cell>
          <cell r="C4236">
            <v>37</v>
          </cell>
          <cell r="D4236">
            <v>1.38</v>
          </cell>
          <cell r="E4236">
            <v>10530</v>
          </cell>
          <cell r="F4236">
            <v>9321</v>
          </cell>
          <cell r="G4236">
            <v>8918</v>
          </cell>
        </row>
        <row r="4237">
          <cell r="A4237" t="str">
            <v>38MOS14</v>
          </cell>
          <cell r="B4237" t="str">
            <v>MOS14</v>
          </cell>
          <cell r="C4237">
            <v>38</v>
          </cell>
          <cell r="D4237">
            <v>1.38</v>
          </cell>
          <cell r="E4237">
            <v>10530</v>
          </cell>
          <cell r="F4237">
            <v>9321</v>
          </cell>
          <cell r="G4237">
            <v>8918</v>
          </cell>
        </row>
        <row r="4238">
          <cell r="A4238" t="str">
            <v>39MOS14</v>
          </cell>
          <cell r="B4238" t="str">
            <v>MOS14</v>
          </cell>
          <cell r="C4238">
            <v>39</v>
          </cell>
          <cell r="D4238">
            <v>1.38</v>
          </cell>
          <cell r="E4238">
            <v>10530</v>
          </cell>
          <cell r="F4238">
            <v>9321</v>
          </cell>
          <cell r="G4238">
            <v>8918</v>
          </cell>
        </row>
        <row r="4239">
          <cell r="A4239" t="str">
            <v>40MOS14</v>
          </cell>
          <cell r="B4239" t="str">
            <v>MOS14</v>
          </cell>
          <cell r="C4239">
            <v>40</v>
          </cell>
          <cell r="D4239">
            <v>1.38</v>
          </cell>
          <cell r="E4239">
            <v>10530</v>
          </cell>
          <cell r="F4239">
            <v>9321</v>
          </cell>
          <cell r="G4239">
            <v>8918</v>
          </cell>
        </row>
        <row r="4240">
          <cell r="A4240" t="str">
            <v>10MOS15</v>
          </cell>
          <cell r="B4240" t="str">
            <v>MOS15</v>
          </cell>
          <cell r="C4240">
            <v>10</v>
          </cell>
          <cell r="D4240">
            <v>1.43</v>
          </cell>
          <cell r="E4240">
            <v>10530</v>
          </cell>
          <cell r="F4240">
            <v>9321</v>
          </cell>
          <cell r="G4240">
            <v>8918</v>
          </cell>
        </row>
        <row r="4241">
          <cell r="A4241" t="str">
            <v>11MOS15</v>
          </cell>
          <cell r="B4241" t="str">
            <v>MOS15</v>
          </cell>
          <cell r="C4241">
            <v>11</v>
          </cell>
          <cell r="D4241">
            <v>1.43</v>
          </cell>
          <cell r="E4241">
            <v>10530</v>
          </cell>
          <cell r="F4241">
            <v>9321</v>
          </cell>
          <cell r="G4241">
            <v>8918</v>
          </cell>
        </row>
        <row r="4242">
          <cell r="A4242" t="str">
            <v>12MOS15</v>
          </cell>
          <cell r="B4242" t="str">
            <v>MOS15</v>
          </cell>
          <cell r="C4242">
            <v>12</v>
          </cell>
          <cell r="D4242">
            <v>1.43</v>
          </cell>
          <cell r="E4242">
            <v>10530</v>
          </cell>
          <cell r="F4242">
            <v>9321</v>
          </cell>
          <cell r="G4242">
            <v>8918</v>
          </cell>
        </row>
        <row r="4243">
          <cell r="A4243" t="str">
            <v>13MOS15</v>
          </cell>
          <cell r="B4243" t="str">
            <v>MOS15</v>
          </cell>
          <cell r="C4243">
            <v>13</v>
          </cell>
          <cell r="D4243">
            <v>1.43</v>
          </cell>
          <cell r="E4243">
            <v>10530</v>
          </cell>
          <cell r="F4243">
            <v>9321</v>
          </cell>
          <cell r="G4243">
            <v>8918</v>
          </cell>
        </row>
        <row r="4244">
          <cell r="A4244" t="str">
            <v>14MOS15</v>
          </cell>
          <cell r="B4244" t="str">
            <v>MOS15</v>
          </cell>
          <cell r="C4244">
            <v>14</v>
          </cell>
          <cell r="D4244">
            <v>1.43</v>
          </cell>
          <cell r="E4244">
            <v>10530</v>
          </cell>
          <cell r="F4244">
            <v>9321</v>
          </cell>
          <cell r="G4244">
            <v>8918</v>
          </cell>
        </row>
        <row r="4245">
          <cell r="A4245" t="str">
            <v>15MOS15</v>
          </cell>
          <cell r="B4245" t="str">
            <v>MOS15</v>
          </cell>
          <cell r="C4245">
            <v>15</v>
          </cell>
          <cell r="D4245">
            <v>1.43</v>
          </cell>
          <cell r="E4245">
            <v>10530</v>
          </cell>
          <cell r="F4245">
            <v>9321</v>
          </cell>
          <cell r="G4245">
            <v>8918</v>
          </cell>
        </row>
        <row r="4246">
          <cell r="A4246" t="str">
            <v>16MOS15</v>
          </cell>
          <cell r="B4246" t="str">
            <v>MOS15</v>
          </cell>
          <cell r="C4246">
            <v>16</v>
          </cell>
          <cell r="D4246">
            <v>1.43</v>
          </cell>
          <cell r="E4246">
            <v>10530</v>
          </cell>
          <cell r="F4246">
            <v>9321</v>
          </cell>
          <cell r="G4246">
            <v>8918</v>
          </cell>
        </row>
        <row r="4247">
          <cell r="A4247" t="str">
            <v>17MOS15</v>
          </cell>
          <cell r="B4247" t="str">
            <v>MOS15</v>
          </cell>
          <cell r="C4247">
            <v>17</v>
          </cell>
          <cell r="D4247">
            <v>1.43</v>
          </cell>
          <cell r="E4247">
            <v>10530</v>
          </cell>
          <cell r="F4247">
            <v>9321</v>
          </cell>
          <cell r="G4247">
            <v>8918</v>
          </cell>
        </row>
        <row r="4248">
          <cell r="A4248" t="str">
            <v>18MOS15</v>
          </cell>
          <cell r="B4248" t="str">
            <v>MOS15</v>
          </cell>
          <cell r="C4248">
            <v>18</v>
          </cell>
          <cell r="D4248">
            <v>1.43</v>
          </cell>
          <cell r="E4248">
            <v>10530</v>
          </cell>
          <cell r="F4248">
            <v>9321</v>
          </cell>
          <cell r="G4248">
            <v>8918</v>
          </cell>
        </row>
        <row r="4249">
          <cell r="A4249" t="str">
            <v>19MOS15</v>
          </cell>
          <cell r="B4249" t="str">
            <v>MOS15</v>
          </cell>
          <cell r="C4249">
            <v>19</v>
          </cell>
          <cell r="D4249">
            <v>1.43</v>
          </cell>
          <cell r="E4249">
            <v>10530</v>
          </cell>
          <cell r="F4249">
            <v>9321</v>
          </cell>
          <cell r="G4249">
            <v>8918</v>
          </cell>
        </row>
        <row r="4250">
          <cell r="A4250" t="str">
            <v>20MOS15</v>
          </cell>
          <cell r="B4250" t="str">
            <v>MOS15</v>
          </cell>
          <cell r="C4250">
            <v>20</v>
          </cell>
          <cell r="D4250">
            <v>1.43</v>
          </cell>
          <cell r="E4250">
            <v>10530</v>
          </cell>
          <cell r="F4250">
            <v>9321</v>
          </cell>
          <cell r="G4250">
            <v>8918</v>
          </cell>
        </row>
        <row r="4251">
          <cell r="A4251" t="str">
            <v>21MOS15</v>
          </cell>
          <cell r="B4251" t="str">
            <v>MOS15</v>
          </cell>
          <cell r="C4251">
            <v>21</v>
          </cell>
          <cell r="D4251">
            <v>1.43</v>
          </cell>
          <cell r="E4251">
            <v>10530</v>
          </cell>
          <cell r="F4251">
            <v>9321</v>
          </cell>
          <cell r="G4251">
            <v>8918</v>
          </cell>
        </row>
        <row r="4252">
          <cell r="A4252" t="str">
            <v>22MOS15</v>
          </cell>
          <cell r="B4252" t="str">
            <v>MOS15</v>
          </cell>
          <cell r="C4252">
            <v>22</v>
          </cell>
          <cell r="D4252">
            <v>1.43</v>
          </cell>
          <cell r="E4252">
            <v>10530</v>
          </cell>
          <cell r="F4252">
            <v>9321</v>
          </cell>
          <cell r="G4252">
            <v>8918</v>
          </cell>
        </row>
        <row r="4253">
          <cell r="A4253" t="str">
            <v>23MOS15</v>
          </cell>
          <cell r="B4253" t="str">
            <v>MOS15</v>
          </cell>
          <cell r="C4253">
            <v>23</v>
          </cell>
          <cell r="D4253">
            <v>1.43</v>
          </cell>
          <cell r="E4253">
            <v>10530</v>
          </cell>
          <cell r="F4253">
            <v>9321</v>
          </cell>
          <cell r="G4253">
            <v>8918</v>
          </cell>
        </row>
        <row r="4254">
          <cell r="A4254" t="str">
            <v>24MOS15</v>
          </cell>
          <cell r="B4254" t="str">
            <v>MOS15</v>
          </cell>
          <cell r="C4254">
            <v>24</v>
          </cell>
          <cell r="D4254">
            <v>1.43</v>
          </cell>
          <cell r="E4254">
            <v>10530</v>
          </cell>
          <cell r="F4254">
            <v>9321</v>
          </cell>
          <cell r="G4254">
            <v>8918</v>
          </cell>
        </row>
        <row r="4255">
          <cell r="A4255" t="str">
            <v>25MOS15</v>
          </cell>
          <cell r="B4255" t="str">
            <v>MOS15</v>
          </cell>
          <cell r="C4255">
            <v>25</v>
          </cell>
          <cell r="D4255">
            <v>1.43</v>
          </cell>
          <cell r="E4255">
            <v>10530</v>
          </cell>
          <cell r="F4255">
            <v>9321</v>
          </cell>
          <cell r="G4255">
            <v>8918</v>
          </cell>
        </row>
        <row r="4256">
          <cell r="A4256" t="str">
            <v>26MOS15</v>
          </cell>
          <cell r="B4256" t="str">
            <v>MOS15</v>
          </cell>
          <cell r="C4256">
            <v>26</v>
          </cell>
          <cell r="D4256">
            <v>1.43</v>
          </cell>
          <cell r="E4256">
            <v>10530</v>
          </cell>
          <cell r="F4256">
            <v>9321</v>
          </cell>
          <cell r="G4256">
            <v>8918</v>
          </cell>
        </row>
        <row r="4257">
          <cell r="A4257" t="str">
            <v>27MOS15</v>
          </cell>
          <cell r="B4257" t="str">
            <v>MOS15</v>
          </cell>
          <cell r="C4257">
            <v>27</v>
          </cell>
          <cell r="D4257">
            <v>1.43</v>
          </cell>
          <cell r="E4257">
            <v>10530</v>
          </cell>
          <cell r="F4257">
            <v>9321</v>
          </cell>
          <cell r="G4257">
            <v>8918</v>
          </cell>
        </row>
        <row r="4258">
          <cell r="A4258" t="str">
            <v>28MOS15</v>
          </cell>
          <cell r="B4258" t="str">
            <v>MOS15</v>
          </cell>
          <cell r="C4258">
            <v>28</v>
          </cell>
          <cell r="D4258">
            <v>1.43</v>
          </cell>
          <cell r="E4258">
            <v>10530</v>
          </cell>
          <cell r="F4258">
            <v>9321</v>
          </cell>
          <cell r="G4258">
            <v>8918</v>
          </cell>
        </row>
        <row r="4259">
          <cell r="A4259" t="str">
            <v>29MOS15</v>
          </cell>
          <cell r="B4259" t="str">
            <v>MOS15</v>
          </cell>
          <cell r="C4259">
            <v>29</v>
          </cell>
          <cell r="D4259">
            <v>1.43</v>
          </cell>
          <cell r="E4259">
            <v>10530</v>
          </cell>
          <cell r="F4259">
            <v>9321</v>
          </cell>
          <cell r="G4259">
            <v>8918</v>
          </cell>
        </row>
        <row r="4260">
          <cell r="A4260" t="str">
            <v>30MOS15</v>
          </cell>
          <cell r="B4260" t="str">
            <v>MOS15</v>
          </cell>
          <cell r="C4260">
            <v>30</v>
          </cell>
          <cell r="D4260">
            <v>1.43</v>
          </cell>
          <cell r="E4260">
            <v>10530</v>
          </cell>
          <cell r="F4260">
            <v>9321</v>
          </cell>
          <cell r="G4260">
            <v>8918</v>
          </cell>
        </row>
        <row r="4261">
          <cell r="A4261" t="str">
            <v>31MOS15</v>
          </cell>
          <cell r="B4261" t="str">
            <v>MOS15</v>
          </cell>
          <cell r="C4261">
            <v>31</v>
          </cell>
          <cell r="D4261">
            <v>1.43</v>
          </cell>
          <cell r="E4261">
            <v>10530</v>
          </cell>
          <cell r="F4261">
            <v>9321</v>
          </cell>
          <cell r="G4261">
            <v>8918</v>
          </cell>
        </row>
        <row r="4262">
          <cell r="A4262" t="str">
            <v>32MOS15</v>
          </cell>
          <cell r="B4262" t="str">
            <v>MOS15</v>
          </cell>
          <cell r="C4262">
            <v>32</v>
          </cell>
          <cell r="D4262">
            <v>1.43</v>
          </cell>
          <cell r="E4262">
            <v>10530</v>
          </cell>
          <cell r="F4262">
            <v>9321</v>
          </cell>
          <cell r="G4262">
            <v>8918</v>
          </cell>
        </row>
        <row r="4263">
          <cell r="A4263" t="str">
            <v>33MOS15</v>
          </cell>
          <cell r="B4263" t="str">
            <v>MOS15</v>
          </cell>
          <cell r="C4263">
            <v>33</v>
          </cell>
          <cell r="D4263">
            <v>1.43</v>
          </cell>
          <cell r="E4263">
            <v>10530</v>
          </cell>
          <cell r="F4263">
            <v>9321</v>
          </cell>
          <cell r="G4263">
            <v>8918</v>
          </cell>
        </row>
        <row r="4264">
          <cell r="A4264" t="str">
            <v>34MOS15</v>
          </cell>
          <cell r="B4264" t="str">
            <v>MOS15</v>
          </cell>
          <cell r="C4264">
            <v>34</v>
          </cell>
          <cell r="D4264">
            <v>1.43</v>
          </cell>
          <cell r="E4264">
            <v>10530</v>
          </cell>
          <cell r="F4264">
            <v>9321</v>
          </cell>
          <cell r="G4264">
            <v>8918</v>
          </cell>
        </row>
        <row r="4265">
          <cell r="A4265" t="str">
            <v>35MOS15</v>
          </cell>
          <cell r="B4265" t="str">
            <v>MOS15</v>
          </cell>
          <cell r="C4265">
            <v>35</v>
          </cell>
          <cell r="D4265">
            <v>1.43</v>
          </cell>
          <cell r="E4265">
            <v>10530</v>
          </cell>
          <cell r="F4265">
            <v>9321</v>
          </cell>
          <cell r="G4265">
            <v>8918</v>
          </cell>
        </row>
        <row r="4266">
          <cell r="A4266" t="str">
            <v>36MOS15</v>
          </cell>
          <cell r="B4266" t="str">
            <v>MOS15</v>
          </cell>
          <cell r="C4266">
            <v>36</v>
          </cell>
          <cell r="D4266">
            <v>1.43</v>
          </cell>
          <cell r="E4266">
            <v>10530</v>
          </cell>
          <cell r="F4266">
            <v>9321</v>
          </cell>
          <cell r="G4266">
            <v>8918</v>
          </cell>
        </row>
        <row r="4267">
          <cell r="A4267" t="str">
            <v>37MOS15</v>
          </cell>
          <cell r="B4267" t="str">
            <v>MOS15</v>
          </cell>
          <cell r="C4267">
            <v>37</v>
          </cell>
          <cell r="D4267">
            <v>1.43</v>
          </cell>
          <cell r="E4267">
            <v>10530</v>
          </cell>
          <cell r="F4267">
            <v>9321</v>
          </cell>
          <cell r="G4267">
            <v>8918</v>
          </cell>
        </row>
        <row r="4268">
          <cell r="A4268" t="str">
            <v>38MOS15</v>
          </cell>
          <cell r="B4268" t="str">
            <v>MOS15</v>
          </cell>
          <cell r="C4268">
            <v>38</v>
          </cell>
          <cell r="D4268">
            <v>1.43</v>
          </cell>
          <cell r="E4268">
            <v>10530</v>
          </cell>
          <cell r="F4268">
            <v>9321</v>
          </cell>
          <cell r="G4268">
            <v>8918</v>
          </cell>
        </row>
        <row r="4269">
          <cell r="A4269" t="str">
            <v>39MOS15</v>
          </cell>
          <cell r="B4269" t="str">
            <v>MOS15</v>
          </cell>
          <cell r="C4269">
            <v>39</v>
          </cell>
          <cell r="D4269">
            <v>1.43</v>
          </cell>
          <cell r="E4269">
            <v>10530</v>
          </cell>
          <cell r="F4269">
            <v>9321</v>
          </cell>
          <cell r="G4269">
            <v>8918</v>
          </cell>
        </row>
        <row r="4270">
          <cell r="A4270" t="str">
            <v>40MOS15</v>
          </cell>
          <cell r="B4270" t="str">
            <v>MOS15</v>
          </cell>
          <cell r="C4270">
            <v>40</v>
          </cell>
          <cell r="D4270">
            <v>1.43</v>
          </cell>
          <cell r="E4270">
            <v>10530</v>
          </cell>
          <cell r="F4270">
            <v>9321</v>
          </cell>
          <cell r="G4270">
            <v>8918</v>
          </cell>
        </row>
        <row r="4271">
          <cell r="A4271" t="str">
            <v>10MOS16</v>
          </cell>
          <cell r="B4271" t="str">
            <v>MOS16</v>
          </cell>
          <cell r="C4271">
            <v>10</v>
          </cell>
          <cell r="D4271">
            <v>1.43</v>
          </cell>
          <cell r="E4271">
            <v>10530</v>
          </cell>
          <cell r="F4271">
            <v>9321</v>
          </cell>
          <cell r="G4271">
            <v>8918</v>
          </cell>
        </row>
        <row r="4272">
          <cell r="A4272" t="str">
            <v>11MOS16</v>
          </cell>
          <cell r="B4272" t="str">
            <v>MOS16</v>
          </cell>
          <cell r="C4272">
            <v>11</v>
          </cell>
          <cell r="D4272">
            <v>1.43</v>
          </cell>
          <cell r="E4272">
            <v>10530</v>
          </cell>
          <cell r="F4272">
            <v>9321</v>
          </cell>
          <cell r="G4272">
            <v>8918</v>
          </cell>
        </row>
        <row r="4273">
          <cell r="A4273" t="str">
            <v>12MOS16</v>
          </cell>
          <cell r="B4273" t="str">
            <v>MOS16</v>
          </cell>
          <cell r="C4273">
            <v>12</v>
          </cell>
          <cell r="D4273">
            <v>1.43</v>
          </cell>
          <cell r="E4273">
            <v>10530</v>
          </cell>
          <cell r="F4273">
            <v>9321</v>
          </cell>
          <cell r="G4273">
            <v>8918</v>
          </cell>
        </row>
        <row r="4274">
          <cell r="A4274" t="str">
            <v>13MOS16</v>
          </cell>
          <cell r="B4274" t="str">
            <v>MOS16</v>
          </cell>
          <cell r="C4274">
            <v>13</v>
          </cell>
          <cell r="D4274">
            <v>1.43</v>
          </cell>
          <cell r="E4274">
            <v>10530</v>
          </cell>
          <cell r="F4274">
            <v>9321</v>
          </cell>
          <cell r="G4274">
            <v>8918</v>
          </cell>
        </row>
        <row r="4275">
          <cell r="A4275" t="str">
            <v>14MOS16</v>
          </cell>
          <cell r="B4275" t="str">
            <v>MOS16</v>
          </cell>
          <cell r="C4275">
            <v>14</v>
          </cell>
          <cell r="D4275">
            <v>1.43</v>
          </cell>
          <cell r="E4275">
            <v>10530</v>
          </cell>
          <cell r="F4275">
            <v>9321</v>
          </cell>
          <cell r="G4275">
            <v>8918</v>
          </cell>
        </row>
        <row r="4276">
          <cell r="A4276" t="str">
            <v>15MOS16</v>
          </cell>
          <cell r="B4276" t="str">
            <v>MOS16</v>
          </cell>
          <cell r="C4276">
            <v>15</v>
          </cell>
          <cell r="D4276">
            <v>1.43</v>
          </cell>
          <cell r="E4276">
            <v>10530</v>
          </cell>
          <cell r="F4276">
            <v>9321</v>
          </cell>
          <cell r="G4276">
            <v>8918</v>
          </cell>
        </row>
        <row r="4277">
          <cell r="A4277" t="str">
            <v>16MOS16</v>
          </cell>
          <cell r="B4277" t="str">
            <v>MOS16</v>
          </cell>
          <cell r="C4277">
            <v>16</v>
          </cell>
          <cell r="D4277">
            <v>1.43</v>
          </cell>
          <cell r="E4277">
            <v>10530</v>
          </cell>
          <cell r="F4277">
            <v>9321</v>
          </cell>
          <cell r="G4277">
            <v>8918</v>
          </cell>
        </row>
        <row r="4278">
          <cell r="A4278" t="str">
            <v>17MOS16</v>
          </cell>
          <cell r="B4278" t="str">
            <v>MOS16</v>
          </cell>
          <cell r="C4278">
            <v>17</v>
          </cell>
          <cell r="D4278">
            <v>1.43</v>
          </cell>
          <cell r="E4278">
            <v>10530</v>
          </cell>
          <cell r="F4278">
            <v>9321</v>
          </cell>
          <cell r="G4278">
            <v>8918</v>
          </cell>
        </row>
        <row r="4279">
          <cell r="A4279" t="str">
            <v>18MOS16</v>
          </cell>
          <cell r="B4279" t="str">
            <v>MOS16</v>
          </cell>
          <cell r="C4279">
            <v>18</v>
          </cell>
          <cell r="D4279">
            <v>1.43</v>
          </cell>
          <cell r="E4279">
            <v>10530</v>
          </cell>
          <cell r="F4279">
            <v>9321</v>
          </cell>
          <cell r="G4279">
            <v>8918</v>
          </cell>
        </row>
        <row r="4280">
          <cell r="A4280" t="str">
            <v>19MOS16</v>
          </cell>
          <cell r="B4280" t="str">
            <v>MOS16</v>
          </cell>
          <cell r="C4280">
            <v>19</v>
          </cell>
          <cell r="D4280">
            <v>1.43</v>
          </cell>
          <cell r="E4280">
            <v>10530</v>
          </cell>
          <cell r="F4280">
            <v>9321</v>
          </cell>
          <cell r="G4280">
            <v>8918</v>
          </cell>
        </row>
        <row r="4281">
          <cell r="A4281" t="str">
            <v>20MOS16</v>
          </cell>
          <cell r="B4281" t="str">
            <v>MOS16</v>
          </cell>
          <cell r="C4281">
            <v>20</v>
          </cell>
          <cell r="D4281">
            <v>1.43</v>
          </cell>
          <cell r="E4281">
            <v>10530</v>
          </cell>
          <cell r="F4281">
            <v>9321</v>
          </cell>
          <cell r="G4281">
            <v>8918</v>
          </cell>
        </row>
        <row r="4282">
          <cell r="A4282" t="str">
            <v>21MOS16</v>
          </cell>
          <cell r="B4282" t="str">
            <v>MOS16</v>
          </cell>
          <cell r="C4282">
            <v>21</v>
          </cell>
          <cell r="D4282">
            <v>1.43</v>
          </cell>
          <cell r="E4282">
            <v>10530</v>
          </cell>
          <cell r="F4282">
            <v>9321</v>
          </cell>
          <cell r="G4282">
            <v>8918</v>
          </cell>
        </row>
        <row r="4283">
          <cell r="A4283" t="str">
            <v>22MOS16</v>
          </cell>
          <cell r="B4283" t="str">
            <v>MOS16</v>
          </cell>
          <cell r="C4283">
            <v>22</v>
          </cell>
          <cell r="D4283">
            <v>1.43</v>
          </cell>
          <cell r="E4283">
            <v>10530</v>
          </cell>
          <cell r="F4283">
            <v>9321</v>
          </cell>
          <cell r="G4283">
            <v>8918</v>
          </cell>
        </row>
        <row r="4284">
          <cell r="A4284" t="str">
            <v>23MOS16</v>
          </cell>
          <cell r="B4284" t="str">
            <v>MOS16</v>
          </cell>
          <cell r="C4284">
            <v>23</v>
          </cell>
          <cell r="D4284">
            <v>1.43</v>
          </cell>
          <cell r="E4284">
            <v>10530</v>
          </cell>
          <cell r="F4284">
            <v>9321</v>
          </cell>
          <cell r="G4284">
            <v>8918</v>
          </cell>
        </row>
        <row r="4285">
          <cell r="A4285" t="str">
            <v>24MOS16</v>
          </cell>
          <cell r="B4285" t="str">
            <v>MOS16</v>
          </cell>
          <cell r="C4285">
            <v>24</v>
          </cell>
          <cell r="D4285">
            <v>1.43</v>
          </cell>
          <cell r="E4285">
            <v>10530</v>
          </cell>
          <cell r="F4285">
            <v>9321</v>
          </cell>
          <cell r="G4285">
            <v>8918</v>
          </cell>
        </row>
        <row r="4286">
          <cell r="A4286" t="str">
            <v>25MOS16</v>
          </cell>
          <cell r="B4286" t="str">
            <v>MOS16</v>
          </cell>
          <cell r="C4286">
            <v>25</v>
          </cell>
          <cell r="D4286">
            <v>1.43</v>
          </cell>
          <cell r="E4286">
            <v>10530</v>
          </cell>
          <cell r="F4286">
            <v>9321</v>
          </cell>
          <cell r="G4286">
            <v>8918</v>
          </cell>
        </row>
        <row r="4287">
          <cell r="A4287" t="str">
            <v>26MOS16</v>
          </cell>
          <cell r="B4287" t="str">
            <v>MOS16</v>
          </cell>
          <cell r="C4287">
            <v>26</v>
          </cell>
          <cell r="D4287">
            <v>1.43</v>
          </cell>
          <cell r="E4287">
            <v>10530</v>
          </cell>
          <cell r="F4287">
            <v>9321</v>
          </cell>
          <cell r="G4287">
            <v>8918</v>
          </cell>
        </row>
        <row r="4288">
          <cell r="A4288" t="str">
            <v>27MOS16</v>
          </cell>
          <cell r="B4288" t="str">
            <v>MOS16</v>
          </cell>
          <cell r="C4288">
            <v>27</v>
          </cell>
          <cell r="D4288">
            <v>1.43</v>
          </cell>
          <cell r="E4288">
            <v>10530</v>
          </cell>
          <cell r="F4288">
            <v>9321</v>
          </cell>
          <cell r="G4288">
            <v>8918</v>
          </cell>
        </row>
        <row r="4289">
          <cell r="A4289" t="str">
            <v>28MOS16</v>
          </cell>
          <cell r="B4289" t="str">
            <v>MOS16</v>
          </cell>
          <cell r="C4289">
            <v>28</v>
          </cell>
          <cell r="D4289">
            <v>1.43</v>
          </cell>
          <cell r="E4289">
            <v>10530</v>
          </cell>
          <cell r="F4289">
            <v>9321</v>
          </cell>
          <cell r="G4289">
            <v>8918</v>
          </cell>
        </row>
        <row r="4290">
          <cell r="A4290" t="str">
            <v>29MOS16</v>
          </cell>
          <cell r="B4290" t="str">
            <v>MOS16</v>
          </cell>
          <cell r="C4290">
            <v>29</v>
          </cell>
          <cell r="D4290">
            <v>1.43</v>
          </cell>
          <cell r="E4290">
            <v>10530</v>
          </cell>
          <cell r="F4290">
            <v>9321</v>
          </cell>
          <cell r="G4290">
            <v>8918</v>
          </cell>
        </row>
        <row r="4291">
          <cell r="A4291" t="str">
            <v>30MOS16</v>
          </cell>
          <cell r="B4291" t="str">
            <v>MOS16</v>
          </cell>
          <cell r="C4291">
            <v>30</v>
          </cell>
          <cell r="D4291">
            <v>1.43</v>
          </cell>
          <cell r="E4291">
            <v>10530</v>
          </cell>
          <cell r="F4291">
            <v>9321</v>
          </cell>
          <cell r="G4291">
            <v>8918</v>
          </cell>
        </row>
        <row r="4292">
          <cell r="A4292" t="str">
            <v>31MOS16</v>
          </cell>
          <cell r="B4292" t="str">
            <v>MOS16</v>
          </cell>
          <cell r="C4292">
            <v>31</v>
          </cell>
          <cell r="D4292">
            <v>1.43</v>
          </cell>
          <cell r="E4292">
            <v>10530</v>
          </cell>
          <cell r="F4292">
            <v>9321</v>
          </cell>
          <cell r="G4292">
            <v>8918</v>
          </cell>
        </row>
        <row r="4293">
          <cell r="A4293" t="str">
            <v>32MOS16</v>
          </cell>
          <cell r="B4293" t="str">
            <v>MOS16</v>
          </cell>
          <cell r="C4293">
            <v>32</v>
          </cell>
          <cell r="D4293">
            <v>1.43</v>
          </cell>
          <cell r="E4293">
            <v>10530</v>
          </cell>
          <cell r="F4293">
            <v>9321</v>
          </cell>
          <cell r="G4293">
            <v>8918</v>
          </cell>
        </row>
        <row r="4294">
          <cell r="A4294" t="str">
            <v>33MOS16</v>
          </cell>
          <cell r="B4294" t="str">
            <v>MOS16</v>
          </cell>
          <cell r="C4294">
            <v>33</v>
          </cell>
          <cell r="D4294">
            <v>1.43</v>
          </cell>
          <cell r="E4294">
            <v>10530</v>
          </cell>
          <cell r="F4294">
            <v>9321</v>
          </cell>
          <cell r="G4294">
            <v>8918</v>
          </cell>
        </row>
        <row r="4295">
          <cell r="A4295" t="str">
            <v>34MOS16</v>
          </cell>
          <cell r="B4295" t="str">
            <v>MOS16</v>
          </cell>
          <cell r="C4295">
            <v>34</v>
          </cell>
          <cell r="D4295">
            <v>1.43</v>
          </cell>
          <cell r="E4295">
            <v>10530</v>
          </cell>
          <cell r="F4295">
            <v>9321</v>
          </cell>
          <cell r="G4295">
            <v>8918</v>
          </cell>
        </row>
        <row r="4296">
          <cell r="A4296" t="str">
            <v>35MOS16</v>
          </cell>
          <cell r="B4296" t="str">
            <v>MOS16</v>
          </cell>
          <cell r="C4296">
            <v>35</v>
          </cell>
          <cell r="D4296">
            <v>1.43</v>
          </cell>
          <cell r="E4296">
            <v>10530</v>
          </cell>
          <cell r="F4296">
            <v>9321</v>
          </cell>
          <cell r="G4296">
            <v>8918</v>
          </cell>
        </row>
        <row r="4297">
          <cell r="A4297" t="str">
            <v>36MOS16</v>
          </cell>
          <cell r="B4297" t="str">
            <v>MOS16</v>
          </cell>
          <cell r="C4297">
            <v>36</v>
          </cell>
          <cell r="D4297">
            <v>1.43</v>
          </cell>
          <cell r="E4297">
            <v>10530</v>
          </cell>
          <cell r="F4297">
            <v>9321</v>
          </cell>
          <cell r="G4297">
            <v>8918</v>
          </cell>
        </row>
        <row r="4298">
          <cell r="A4298" t="str">
            <v>37MOS16</v>
          </cell>
          <cell r="B4298" t="str">
            <v>MOS16</v>
          </cell>
          <cell r="C4298">
            <v>37</v>
          </cell>
          <cell r="D4298">
            <v>1.43</v>
          </cell>
          <cell r="E4298">
            <v>10530</v>
          </cell>
          <cell r="F4298">
            <v>9321</v>
          </cell>
          <cell r="G4298">
            <v>8918</v>
          </cell>
        </row>
        <row r="4299">
          <cell r="A4299" t="str">
            <v>38MOS16</v>
          </cell>
          <cell r="B4299" t="str">
            <v>MOS16</v>
          </cell>
          <cell r="C4299">
            <v>38</v>
          </cell>
          <cell r="D4299">
            <v>1.43</v>
          </cell>
          <cell r="E4299">
            <v>10530</v>
          </cell>
          <cell r="F4299">
            <v>9321</v>
          </cell>
          <cell r="G4299">
            <v>8918</v>
          </cell>
        </row>
        <row r="4300">
          <cell r="A4300" t="str">
            <v>39MOS16</v>
          </cell>
          <cell r="B4300" t="str">
            <v>MOS16</v>
          </cell>
          <cell r="C4300">
            <v>39</v>
          </cell>
          <cell r="D4300">
            <v>1.43</v>
          </cell>
          <cell r="E4300">
            <v>10530</v>
          </cell>
          <cell r="F4300">
            <v>9321</v>
          </cell>
          <cell r="G4300">
            <v>8918</v>
          </cell>
        </row>
        <row r="4301">
          <cell r="A4301" t="str">
            <v>40MOS16</v>
          </cell>
          <cell r="B4301" t="str">
            <v>MOS16</v>
          </cell>
          <cell r="C4301">
            <v>40</v>
          </cell>
          <cell r="D4301">
            <v>1.43</v>
          </cell>
          <cell r="E4301">
            <v>10530</v>
          </cell>
          <cell r="F4301">
            <v>9321</v>
          </cell>
          <cell r="G4301">
            <v>8918</v>
          </cell>
        </row>
        <row r="4302">
          <cell r="A4302" t="str">
            <v>10TRI02</v>
          </cell>
          <cell r="B4302" t="str">
            <v>TRI02</v>
          </cell>
          <cell r="C4302">
            <v>10</v>
          </cell>
          <cell r="D4302">
            <v>0.25</v>
          </cell>
          <cell r="E4302">
            <v>21705</v>
          </cell>
          <cell r="F4302">
            <v>18048</v>
          </cell>
          <cell r="G4302">
            <v>14869</v>
          </cell>
        </row>
        <row r="4303">
          <cell r="A4303" t="str">
            <v>11TRI02</v>
          </cell>
          <cell r="B4303" t="str">
            <v>TRI02</v>
          </cell>
          <cell r="C4303">
            <v>11</v>
          </cell>
          <cell r="D4303">
            <v>0.25</v>
          </cell>
          <cell r="E4303">
            <v>21705</v>
          </cell>
          <cell r="F4303">
            <v>18048</v>
          </cell>
          <cell r="G4303">
            <v>14869</v>
          </cell>
        </row>
        <row r="4304">
          <cell r="A4304" t="str">
            <v>12TRI02</v>
          </cell>
          <cell r="B4304" t="str">
            <v>TRI02</v>
          </cell>
          <cell r="C4304">
            <v>12</v>
          </cell>
          <cell r="D4304">
            <v>0.25</v>
          </cell>
          <cell r="E4304">
            <v>21705</v>
          </cell>
          <cell r="F4304">
            <v>18048</v>
          </cell>
          <cell r="G4304">
            <v>14869</v>
          </cell>
        </row>
        <row r="4305">
          <cell r="A4305" t="str">
            <v>13TRI02</v>
          </cell>
          <cell r="B4305" t="str">
            <v>TRI02</v>
          </cell>
          <cell r="C4305">
            <v>13</v>
          </cell>
          <cell r="D4305">
            <v>0.25</v>
          </cell>
          <cell r="E4305">
            <v>21705</v>
          </cell>
          <cell r="F4305">
            <v>18048</v>
          </cell>
          <cell r="G4305">
            <v>14869</v>
          </cell>
        </row>
        <row r="4306">
          <cell r="A4306" t="str">
            <v>14TRI02</v>
          </cell>
          <cell r="B4306" t="str">
            <v>TRI02</v>
          </cell>
          <cell r="C4306">
            <v>14</v>
          </cell>
          <cell r="D4306">
            <v>0.25</v>
          </cell>
          <cell r="E4306">
            <v>21705</v>
          </cell>
          <cell r="F4306">
            <v>18048</v>
          </cell>
          <cell r="G4306">
            <v>14869</v>
          </cell>
        </row>
        <row r="4307">
          <cell r="A4307" t="str">
            <v>15TRI02</v>
          </cell>
          <cell r="B4307" t="str">
            <v>TRI02</v>
          </cell>
          <cell r="C4307">
            <v>15</v>
          </cell>
          <cell r="D4307">
            <v>0.25</v>
          </cell>
          <cell r="E4307">
            <v>21705</v>
          </cell>
          <cell r="F4307">
            <v>18048</v>
          </cell>
          <cell r="G4307">
            <v>14869</v>
          </cell>
        </row>
        <row r="4308">
          <cell r="A4308" t="str">
            <v>16TRI02</v>
          </cell>
          <cell r="B4308" t="str">
            <v>TRI02</v>
          </cell>
          <cell r="C4308">
            <v>16</v>
          </cell>
          <cell r="D4308">
            <v>0.25</v>
          </cell>
          <cell r="E4308">
            <v>21705</v>
          </cell>
          <cell r="F4308">
            <v>18048</v>
          </cell>
          <cell r="G4308">
            <v>14869</v>
          </cell>
        </row>
        <row r="4309">
          <cell r="A4309" t="str">
            <v>17TRI02</v>
          </cell>
          <cell r="B4309" t="str">
            <v>TRI02</v>
          </cell>
          <cell r="C4309">
            <v>17</v>
          </cell>
          <cell r="D4309">
            <v>0.25</v>
          </cell>
          <cell r="E4309">
            <v>21705</v>
          </cell>
          <cell r="F4309">
            <v>18048</v>
          </cell>
          <cell r="G4309">
            <v>14869</v>
          </cell>
        </row>
        <row r="4310">
          <cell r="A4310" t="str">
            <v>18TRI02</v>
          </cell>
          <cell r="B4310" t="str">
            <v>TRI02</v>
          </cell>
          <cell r="C4310">
            <v>18</v>
          </cell>
          <cell r="D4310">
            <v>0.25</v>
          </cell>
          <cell r="E4310">
            <v>21705</v>
          </cell>
          <cell r="F4310">
            <v>18048</v>
          </cell>
          <cell r="G4310">
            <v>14869</v>
          </cell>
        </row>
        <row r="4311">
          <cell r="A4311" t="str">
            <v>19TRI02</v>
          </cell>
          <cell r="B4311" t="str">
            <v>TRI02</v>
          </cell>
          <cell r="C4311">
            <v>19</v>
          </cell>
          <cell r="D4311">
            <v>0.25</v>
          </cell>
          <cell r="E4311">
            <v>21705</v>
          </cell>
          <cell r="F4311">
            <v>18048</v>
          </cell>
          <cell r="G4311">
            <v>14869</v>
          </cell>
        </row>
        <row r="4312">
          <cell r="A4312" t="str">
            <v>20TRI02</v>
          </cell>
          <cell r="B4312" t="str">
            <v>TRI02</v>
          </cell>
          <cell r="C4312">
            <v>20</v>
          </cell>
          <cell r="D4312">
            <v>0.25</v>
          </cell>
          <cell r="E4312">
            <v>21705</v>
          </cell>
          <cell r="F4312">
            <v>18048</v>
          </cell>
          <cell r="G4312">
            <v>14869</v>
          </cell>
        </row>
        <row r="4313">
          <cell r="A4313" t="str">
            <v>21TRI02</v>
          </cell>
          <cell r="B4313" t="str">
            <v>TRI02</v>
          </cell>
          <cell r="C4313">
            <v>21</v>
          </cell>
          <cell r="D4313">
            <v>0.25</v>
          </cell>
          <cell r="E4313">
            <v>21705</v>
          </cell>
          <cell r="F4313">
            <v>18048</v>
          </cell>
          <cell r="G4313">
            <v>14869</v>
          </cell>
        </row>
        <row r="4314">
          <cell r="A4314" t="str">
            <v>22TRI02</v>
          </cell>
          <cell r="B4314" t="str">
            <v>TRI02</v>
          </cell>
          <cell r="C4314">
            <v>22</v>
          </cell>
          <cell r="D4314">
            <v>0.25</v>
          </cell>
          <cell r="E4314">
            <v>21705</v>
          </cell>
          <cell r="F4314">
            <v>18048</v>
          </cell>
          <cell r="G4314">
            <v>14869</v>
          </cell>
        </row>
        <row r="4315">
          <cell r="A4315" t="str">
            <v>23TRI02</v>
          </cell>
          <cell r="B4315" t="str">
            <v>TRI02</v>
          </cell>
          <cell r="C4315">
            <v>23</v>
          </cell>
          <cell r="D4315">
            <v>0.25</v>
          </cell>
          <cell r="E4315">
            <v>21705</v>
          </cell>
          <cell r="F4315">
            <v>18048</v>
          </cell>
          <cell r="G4315">
            <v>14869</v>
          </cell>
        </row>
        <row r="4316">
          <cell r="A4316" t="str">
            <v>24TRI02</v>
          </cell>
          <cell r="B4316" t="str">
            <v>TRI02</v>
          </cell>
          <cell r="C4316">
            <v>24</v>
          </cell>
          <cell r="D4316">
            <v>0.25</v>
          </cell>
          <cell r="E4316">
            <v>21705</v>
          </cell>
          <cell r="F4316">
            <v>18048</v>
          </cell>
          <cell r="G4316">
            <v>14869</v>
          </cell>
        </row>
        <row r="4317">
          <cell r="A4317" t="str">
            <v>25TRI02</v>
          </cell>
          <cell r="B4317" t="str">
            <v>TRI02</v>
          </cell>
          <cell r="C4317">
            <v>25</v>
          </cell>
          <cell r="D4317">
            <v>0.25</v>
          </cell>
          <cell r="E4317">
            <v>21705</v>
          </cell>
          <cell r="F4317">
            <v>18048</v>
          </cell>
          <cell r="G4317">
            <v>14869</v>
          </cell>
        </row>
        <row r="4318">
          <cell r="A4318" t="str">
            <v>26TRI02</v>
          </cell>
          <cell r="B4318" t="str">
            <v>TRI02</v>
          </cell>
          <cell r="C4318">
            <v>26</v>
          </cell>
          <cell r="D4318">
            <v>0.25</v>
          </cell>
          <cell r="E4318">
            <v>21705</v>
          </cell>
          <cell r="F4318">
            <v>18048</v>
          </cell>
          <cell r="G4318">
            <v>14869</v>
          </cell>
        </row>
        <row r="4319">
          <cell r="A4319" t="str">
            <v>27TRI02</v>
          </cell>
          <cell r="B4319" t="str">
            <v>TRI02</v>
          </cell>
          <cell r="C4319">
            <v>27</v>
          </cell>
          <cell r="D4319">
            <v>0.25</v>
          </cell>
          <cell r="E4319">
            <v>21705</v>
          </cell>
          <cell r="F4319">
            <v>18048</v>
          </cell>
          <cell r="G4319">
            <v>14869</v>
          </cell>
        </row>
        <row r="4320">
          <cell r="A4320" t="str">
            <v>28TRI02</v>
          </cell>
          <cell r="B4320" t="str">
            <v>TRI02</v>
          </cell>
          <cell r="C4320">
            <v>28</v>
          </cell>
          <cell r="D4320">
            <v>0.25</v>
          </cell>
          <cell r="E4320">
            <v>21705</v>
          </cell>
          <cell r="F4320">
            <v>18048</v>
          </cell>
          <cell r="G4320">
            <v>14869</v>
          </cell>
        </row>
        <row r="4321">
          <cell r="A4321" t="str">
            <v>29TRI02</v>
          </cell>
          <cell r="B4321" t="str">
            <v>TRI02</v>
          </cell>
          <cell r="C4321">
            <v>29</v>
          </cell>
          <cell r="D4321">
            <v>0.25</v>
          </cell>
          <cell r="E4321">
            <v>21705</v>
          </cell>
          <cell r="F4321">
            <v>18048</v>
          </cell>
          <cell r="G4321">
            <v>14869</v>
          </cell>
        </row>
        <row r="4322">
          <cell r="A4322" t="str">
            <v>30TRI02</v>
          </cell>
          <cell r="B4322" t="str">
            <v>TRI02</v>
          </cell>
          <cell r="C4322">
            <v>30</v>
          </cell>
          <cell r="D4322">
            <v>0.25</v>
          </cell>
          <cell r="E4322">
            <v>21705</v>
          </cell>
          <cell r="F4322">
            <v>18048</v>
          </cell>
          <cell r="G4322">
            <v>14869</v>
          </cell>
        </row>
        <row r="4323">
          <cell r="A4323" t="str">
            <v>31TRI02</v>
          </cell>
          <cell r="B4323" t="str">
            <v>TRI02</v>
          </cell>
          <cell r="C4323">
            <v>31</v>
          </cell>
          <cell r="D4323">
            <v>0.25</v>
          </cell>
          <cell r="E4323">
            <v>21705</v>
          </cell>
          <cell r="F4323">
            <v>18048</v>
          </cell>
          <cell r="G4323">
            <v>14869</v>
          </cell>
        </row>
        <row r="4324">
          <cell r="A4324" t="str">
            <v>32TRI02</v>
          </cell>
          <cell r="B4324" t="str">
            <v>TRI02</v>
          </cell>
          <cell r="C4324">
            <v>32</v>
          </cell>
          <cell r="D4324">
            <v>0.25</v>
          </cell>
          <cell r="E4324">
            <v>21705</v>
          </cell>
          <cell r="F4324">
            <v>18048</v>
          </cell>
          <cell r="G4324">
            <v>14869</v>
          </cell>
        </row>
        <row r="4325">
          <cell r="A4325" t="str">
            <v>33TRI02</v>
          </cell>
          <cell r="B4325" t="str">
            <v>TRI02</v>
          </cell>
          <cell r="C4325">
            <v>33</v>
          </cell>
          <cell r="D4325">
            <v>0.25</v>
          </cell>
          <cell r="E4325">
            <v>21705</v>
          </cell>
          <cell r="F4325">
            <v>18048</v>
          </cell>
          <cell r="G4325">
            <v>14869</v>
          </cell>
        </row>
        <row r="4326">
          <cell r="A4326" t="str">
            <v>34TRI02</v>
          </cell>
          <cell r="B4326" t="str">
            <v>TRI02</v>
          </cell>
          <cell r="C4326">
            <v>34</v>
          </cell>
          <cell r="D4326">
            <v>0.25</v>
          </cell>
          <cell r="E4326">
            <v>21705</v>
          </cell>
          <cell r="F4326">
            <v>18048</v>
          </cell>
          <cell r="G4326">
            <v>14869</v>
          </cell>
        </row>
        <row r="4327">
          <cell r="A4327" t="str">
            <v>35TRI02</v>
          </cell>
          <cell r="B4327" t="str">
            <v>TRI02</v>
          </cell>
          <cell r="C4327">
            <v>35</v>
          </cell>
          <cell r="D4327">
            <v>0.25</v>
          </cell>
          <cell r="E4327">
            <v>21705</v>
          </cell>
          <cell r="F4327">
            <v>18048</v>
          </cell>
          <cell r="G4327">
            <v>14869</v>
          </cell>
        </row>
        <row r="4328">
          <cell r="A4328" t="str">
            <v>36TRI02</v>
          </cell>
          <cell r="B4328" t="str">
            <v>TRI02</v>
          </cell>
          <cell r="C4328">
            <v>36</v>
          </cell>
          <cell r="D4328">
            <v>0.25</v>
          </cell>
          <cell r="E4328">
            <v>21705</v>
          </cell>
          <cell r="F4328">
            <v>18048</v>
          </cell>
          <cell r="G4328">
            <v>14869</v>
          </cell>
        </row>
        <row r="4329">
          <cell r="A4329" t="str">
            <v>37TRI02</v>
          </cell>
          <cell r="B4329" t="str">
            <v>TRI02</v>
          </cell>
          <cell r="C4329">
            <v>37</v>
          </cell>
          <cell r="D4329">
            <v>0.25</v>
          </cell>
          <cell r="E4329">
            <v>21705</v>
          </cell>
          <cell r="F4329">
            <v>18048</v>
          </cell>
          <cell r="G4329">
            <v>14869</v>
          </cell>
        </row>
        <row r="4330">
          <cell r="A4330" t="str">
            <v>38TRI02</v>
          </cell>
          <cell r="B4330" t="str">
            <v>TRI02</v>
          </cell>
          <cell r="C4330">
            <v>38</v>
          </cell>
          <cell r="D4330">
            <v>0.25</v>
          </cell>
          <cell r="E4330">
            <v>21705</v>
          </cell>
          <cell r="F4330">
            <v>18048</v>
          </cell>
          <cell r="G4330">
            <v>14869</v>
          </cell>
        </row>
        <row r="4331">
          <cell r="A4331" t="str">
            <v>39TRI02</v>
          </cell>
          <cell r="B4331" t="str">
            <v>TRI02</v>
          </cell>
          <cell r="C4331">
            <v>39</v>
          </cell>
          <cell r="D4331">
            <v>0.25</v>
          </cell>
          <cell r="E4331">
            <v>21705</v>
          </cell>
          <cell r="F4331">
            <v>18048</v>
          </cell>
          <cell r="G4331">
            <v>14869</v>
          </cell>
        </row>
        <row r="4332">
          <cell r="A4332" t="str">
            <v>40TRI02</v>
          </cell>
          <cell r="B4332" t="str">
            <v>TRI02</v>
          </cell>
          <cell r="C4332">
            <v>40</v>
          </cell>
          <cell r="D4332">
            <v>0.25</v>
          </cell>
          <cell r="E4332">
            <v>21705</v>
          </cell>
          <cell r="F4332">
            <v>18048</v>
          </cell>
          <cell r="G4332">
            <v>14869</v>
          </cell>
        </row>
        <row r="4333">
          <cell r="A4333" t="str">
            <v>10TRI05</v>
          </cell>
          <cell r="B4333" t="str">
            <v>TRI05</v>
          </cell>
          <cell r="C4333">
            <v>10</v>
          </cell>
          <cell r="D4333">
            <v>0.35</v>
          </cell>
          <cell r="E4333">
            <v>21705</v>
          </cell>
          <cell r="F4333">
            <v>18048</v>
          </cell>
          <cell r="G4333">
            <v>14869</v>
          </cell>
        </row>
        <row r="4334">
          <cell r="A4334" t="str">
            <v>11TRI05</v>
          </cell>
          <cell r="B4334" t="str">
            <v>TRI05</v>
          </cell>
          <cell r="C4334">
            <v>11</v>
          </cell>
          <cell r="D4334">
            <v>0.35</v>
          </cell>
          <cell r="E4334">
            <v>21705</v>
          </cell>
          <cell r="F4334">
            <v>18048</v>
          </cell>
          <cell r="G4334">
            <v>14869</v>
          </cell>
        </row>
        <row r="4335">
          <cell r="A4335" t="str">
            <v>12TRI05</v>
          </cell>
          <cell r="B4335" t="str">
            <v>TRI05</v>
          </cell>
          <cell r="C4335">
            <v>12</v>
          </cell>
          <cell r="D4335">
            <v>0.35</v>
          </cell>
          <cell r="E4335">
            <v>21705</v>
          </cell>
          <cell r="F4335">
            <v>18048</v>
          </cell>
          <cell r="G4335">
            <v>14869</v>
          </cell>
        </row>
        <row r="4336">
          <cell r="A4336" t="str">
            <v>13TRI05</v>
          </cell>
          <cell r="B4336" t="str">
            <v>TRI05</v>
          </cell>
          <cell r="C4336">
            <v>13</v>
          </cell>
          <cell r="D4336">
            <v>0.35</v>
          </cell>
          <cell r="E4336">
            <v>21705</v>
          </cell>
          <cell r="F4336">
            <v>18048</v>
          </cell>
          <cell r="G4336">
            <v>14869</v>
          </cell>
        </row>
        <row r="4337">
          <cell r="A4337" t="str">
            <v>14TRI05</v>
          </cell>
          <cell r="B4337" t="str">
            <v>TRI05</v>
          </cell>
          <cell r="C4337">
            <v>14</v>
          </cell>
          <cell r="D4337">
            <v>0.35</v>
          </cell>
          <cell r="E4337">
            <v>21705</v>
          </cell>
          <cell r="F4337">
            <v>18048</v>
          </cell>
          <cell r="G4337">
            <v>14869</v>
          </cell>
        </row>
        <row r="4338">
          <cell r="A4338" t="str">
            <v>15TRI05</v>
          </cell>
          <cell r="B4338" t="str">
            <v>TRI05</v>
          </cell>
          <cell r="C4338">
            <v>15</v>
          </cell>
          <cell r="D4338">
            <v>0.35</v>
          </cell>
          <cell r="E4338">
            <v>21705</v>
          </cell>
          <cell r="F4338">
            <v>18048</v>
          </cell>
          <cell r="G4338">
            <v>14869</v>
          </cell>
        </row>
        <row r="4339">
          <cell r="A4339" t="str">
            <v>16TRI05</v>
          </cell>
          <cell r="B4339" t="str">
            <v>TRI05</v>
          </cell>
          <cell r="C4339">
            <v>16</v>
          </cell>
          <cell r="D4339">
            <v>0.35</v>
          </cell>
          <cell r="E4339">
            <v>21705</v>
          </cell>
          <cell r="F4339">
            <v>18048</v>
          </cell>
          <cell r="G4339">
            <v>14869</v>
          </cell>
        </row>
        <row r="4340">
          <cell r="A4340" t="str">
            <v>17TRI05</v>
          </cell>
          <cell r="B4340" t="str">
            <v>TRI05</v>
          </cell>
          <cell r="C4340">
            <v>17</v>
          </cell>
          <cell r="D4340">
            <v>0.35</v>
          </cell>
          <cell r="E4340">
            <v>21705</v>
          </cell>
          <cell r="F4340">
            <v>18048</v>
          </cell>
          <cell r="G4340">
            <v>14869</v>
          </cell>
        </row>
        <row r="4341">
          <cell r="A4341" t="str">
            <v>18TRI05</v>
          </cell>
          <cell r="B4341" t="str">
            <v>TRI05</v>
          </cell>
          <cell r="C4341">
            <v>18</v>
          </cell>
          <cell r="D4341">
            <v>0.35</v>
          </cell>
          <cell r="E4341">
            <v>21705</v>
          </cell>
          <cell r="F4341">
            <v>18048</v>
          </cell>
          <cell r="G4341">
            <v>14869</v>
          </cell>
        </row>
        <row r="4342">
          <cell r="A4342" t="str">
            <v>19TRI05</v>
          </cell>
          <cell r="B4342" t="str">
            <v>TRI05</v>
          </cell>
          <cell r="C4342">
            <v>19</v>
          </cell>
          <cell r="D4342">
            <v>0.35</v>
          </cell>
          <cell r="E4342">
            <v>21705</v>
          </cell>
          <cell r="F4342">
            <v>18048</v>
          </cell>
          <cell r="G4342">
            <v>14869</v>
          </cell>
        </row>
        <row r="4343">
          <cell r="A4343" t="str">
            <v>20TRI05</v>
          </cell>
          <cell r="B4343" t="str">
            <v>TRI05</v>
          </cell>
          <cell r="C4343">
            <v>20</v>
          </cell>
          <cell r="D4343">
            <v>0.35</v>
          </cell>
          <cell r="E4343">
            <v>21705</v>
          </cell>
          <cell r="F4343">
            <v>18048</v>
          </cell>
          <cell r="G4343">
            <v>14869</v>
          </cell>
        </row>
        <row r="4344">
          <cell r="A4344" t="str">
            <v>21TRI05</v>
          </cell>
          <cell r="B4344" t="str">
            <v>TRI05</v>
          </cell>
          <cell r="C4344">
            <v>21</v>
          </cell>
          <cell r="D4344">
            <v>0.35</v>
          </cell>
          <cell r="E4344">
            <v>21705</v>
          </cell>
          <cell r="F4344">
            <v>18048</v>
          </cell>
          <cell r="G4344">
            <v>14869</v>
          </cell>
        </row>
        <row r="4345">
          <cell r="A4345" t="str">
            <v>22TRI05</v>
          </cell>
          <cell r="B4345" t="str">
            <v>TRI05</v>
          </cell>
          <cell r="C4345">
            <v>22</v>
          </cell>
          <cell r="D4345">
            <v>0.35</v>
          </cell>
          <cell r="E4345">
            <v>21705</v>
          </cell>
          <cell r="F4345">
            <v>18048</v>
          </cell>
          <cell r="G4345">
            <v>14869</v>
          </cell>
        </row>
        <row r="4346">
          <cell r="A4346" t="str">
            <v>23TRI05</v>
          </cell>
          <cell r="B4346" t="str">
            <v>TRI05</v>
          </cell>
          <cell r="C4346">
            <v>23</v>
          </cell>
          <cell r="D4346">
            <v>0.35</v>
          </cell>
          <cell r="E4346">
            <v>21705</v>
          </cell>
          <cell r="F4346">
            <v>18048</v>
          </cell>
          <cell r="G4346">
            <v>14869</v>
          </cell>
        </row>
        <row r="4347">
          <cell r="A4347" t="str">
            <v>24TRI05</v>
          </cell>
          <cell r="B4347" t="str">
            <v>TRI05</v>
          </cell>
          <cell r="C4347">
            <v>24</v>
          </cell>
          <cell r="D4347">
            <v>0.35</v>
          </cell>
          <cell r="E4347">
            <v>21705</v>
          </cell>
          <cell r="F4347">
            <v>18048</v>
          </cell>
          <cell r="G4347">
            <v>14869</v>
          </cell>
        </row>
        <row r="4348">
          <cell r="A4348" t="str">
            <v>25TRI05</v>
          </cell>
          <cell r="B4348" t="str">
            <v>TRI05</v>
          </cell>
          <cell r="C4348">
            <v>25</v>
          </cell>
          <cell r="D4348">
            <v>0.35</v>
          </cell>
          <cell r="E4348">
            <v>21705</v>
          </cell>
          <cell r="F4348">
            <v>18048</v>
          </cell>
          <cell r="G4348">
            <v>14869</v>
          </cell>
        </row>
        <row r="4349">
          <cell r="A4349" t="str">
            <v>26TRI05</v>
          </cell>
          <cell r="B4349" t="str">
            <v>TRI05</v>
          </cell>
          <cell r="C4349">
            <v>26</v>
          </cell>
          <cell r="D4349">
            <v>0.35</v>
          </cell>
          <cell r="E4349">
            <v>21705</v>
          </cell>
          <cell r="F4349">
            <v>18048</v>
          </cell>
          <cell r="G4349">
            <v>14869</v>
          </cell>
        </row>
        <row r="4350">
          <cell r="A4350" t="str">
            <v>27TRI05</v>
          </cell>
          <cell r="B4350" t="str">
            <v>TRI05</v>
          </cell>
          <cell r="C4350">
            <v>27</v>
          </cell>
          <cell r="D4350">
            <v>0.35</v>
          </cell>
          <cell r="E4350">
            <v>21705</v>
          </cell>
          <cell r="F4350">
            <v>18048</v>
          </cell>
          <cell r="G4350">
            <v>14869</v>
          </cell>
        </row>
        <row r="4351">
          <cell r="A4351" t="str">
            <v>28TRI05</v>
          </cell>
          <cell r="B4351" t="str">
            <v>TRI05</v>
          </cell>
          <cell r="C4351">
            <v>28</v>
          </cell>
          <cell r="D4351">
            <v>0.35</v>
          </cell>
          <cell r="E4351">
            <v>21705</v>
          </cell>
          <cell r="F4351">
            <v>18048</v>
          </cell>
          <cell r="G4351">
            <v>14869</v>
          </cell>
        </row>
        <row r="4352">
          <cell r="A4352" t="str">
            <v>29TRI05</v>
          </cell>
          <cell r="B4352" t="str">
            <v>TRI05</v>
          </cell>
          <cell r="C4352">
            <v>29</v>
          </cell>
          <cell r="D4352">
            <v>0.35</v>
          </cell>
          <cell r="E4352">
            <v>21705</v>
          </cell>
          <cell r="F4352">
            <v>18048</v>
          </cell>
          <cell r="G4352">
            <v>14869</v>
          </cell>
        </row>
        <row r="4353">
          <cell r="A4353" t="str">
            <v>30TRI05</v>
          </cell>
          <cell r="B4353" t="str">
            <v>TRI05</v>
          </cell>
          <cell r="C4353">
            <v>30</v>
          </cell>
          <cell r="D4353">
            <v>0.35</v>
          </cell>
          <cell r="E4353">
            <v>21705</v>
          </cell>
          <cell r="F4353">
            <v>18048</v>
          </cell>
          <cell r="G4353">
            <v>14869</v>
          </cell>
        </row>
        <row r="4354">
          <cell r="A4354" t="str">
            <v>31TRI05</v>
          </cell>
          <cell r="B4354" t="str">
            <v>TRI05</v>
          </cell>
          <cell r="C4354">
            <v>31</v>
          </cell>
          <cell r="D4354">
            <v>0.35</v>
          </cell>
          <cell r="E4354">
            <v>21705</v>
          </cell>
          <cell r="F4354">
            <v>18048</v>
          </cell>
          <cell r="G4354">
            <v>14869</v>
          </cell>
        </row>
        <row r="4355">
          <cell r="A4355" t="str">
            <v>32TRI05</v>
          </cell>
          <cell r="B4355" t="str">
            <v>TRI05</v>
          </cell>
          <cell r="C4355">
            <v>32</v>
          </cell>
          <cell r="D4355">
            <v>0.35</v>
          </cell>
          <cell r="E4355">
            <v>21705</v>
          </cell>
          <cell r="F4355">
            <v>18048</v>
          </cell>
          <cell r="G4355">
            <v>14869</v>
          </cell>
        </row>
        <row r="4356">
          <cell r="A4356" t="str">
            <v>33TRI05</v>
          </cell>
          <cell r="B4356" t="str">
            <v>TRI05</v>
          </cell>
          <cell r="C4356">
            <v>33</v>
          </cell>
          <cell r="D4356">
            <v>0.35</v>
          </cell>
          <cell r="E4356">
            <v>21705</v>
          </cell>
          <cell r="F4356">
            <v>18048</v>
          </cell>
          <cell r="G4356">
            <v>14869</v>
          </cell>
        </row>
        <row r="4357">
          <cell r="A4357" t="str">
            <v>34TRI05</v>
          </cell>
          <cell r="B4357" t="str">
            <v>TRI05</v>
          </cell>
          <cell r="C4357">
            <v>34</v>
          </cell>
          <cell r="D4357">
            <v>0.35</v>
          </cell>
          <cell r="E4357">
            <v>21705</v>
          </cell>
          <cell r="F4357">
            <v>18048</v>
          </cell>
          <cell r="G4357">
            <v>14869</v>
          </cell>
        </row>
        <row r="4358">
          <cell r="A4358" t="str">
            <v>35TRI05</v>
          </cell>
          <cell r="B4358" t="str">
            <v>TRI05</v>
          </cell>
          <cell r="C4358">
            <v>35</v>
          </cell>
          <cell r="D4358">
            <v>0.35</v>
          </cell>
          <cell r="E4358">
            <v>21705</v>
          </cell>
          <cell r="F4358">
            <v>18048</v>
          </cell>
          <cell r="G4358">
            <v>14869</v>
          </cell>
        </row>
        <row r="4359">
          <cell r="A4359" t="str">
            <v>36TRI05</v>
          </cell>
          <cell r="B4359" t="str">
            <v>TRI05</v>
          </cell>
          <cell r="C4359">
            <v>36</v>
          </cell>
          <cell r="D4359">
            <v>0.35</v>
          </cell>
          <cell r="E4359">
            <v>21705</v>
          </cell>
          <cell r="F4359">
            <v>18048</v>
          </cell>
          <cell r="G4359">
            <v>14869</v>
          </cell>
        </row>
        <row r="4360">
          <cell r="A4360" t="str">
            <v>37TRI05</v>
          </cell>
          <cell r="B4360" t="str">
            <v>TRI05</v>
          </cell>
          <cell r="C4360">
            <v>37</v>
          </cell>
          <cell r="D4360">
            <v>0.35</v>
          </cell>
          <cell r="E4360">
            <v>21705</v>
          </cell>
          <cell r="F4360">
            <v>18048</v>
          </cell>
          <cell r="G4360">
            <v>14869</v>
          </cell>
        </row>
        <row r="4361">
          <cell r="A4361" t="str">
            <v>38TRI05</v>
          </cell>
          <cell r="B4361" t="str">
            <v>TRI05</v>
          </cell>
          <cell r="C4361">
            <v>38</v>
          </cell>
          <cell r="D4361">
            <v>0.35</v>
          </cell>
          <cell r="E4361">
            <v>21705</v>
          </cell>
          <cell r="F4361">
            <v>18048</v>
          </cell>
          <cell r="G4361">
            <v>14869</v>
          </cell>
        </row>
        <row r="4362">
          <cell r="A4362" t="str">
            <v>39TRI05</v>
          </cell>
          <cell r="B4362" t="str">
            <v>TRI05</v>
          </cell>
          <cell r="C4362">
            <v>39</v>
          </cell>
          <cell r="D4362">
            <v>0.35</v>
          </cell>
          <cell r="E4362">
            <v>21705</v>
          </cell>
          <cell r="F4362">
            <v>18048</v>
          </cell>
          <cell r="G4362">
            <v>14869</v>
          </cell>
        </row>
        <row r="4363">
          <cell r="A4363" t="str">
            <v>40TRI05</v>
          </cell>
          <cell r="B4363" t="str">
            <v>TRI05</v>
          </cell>
          <cell r="C4363">
            <v>40</v>
          </cell>
          <cell r="D4363">
            <v>0.35</v>
          </cell>
          <cell r="E4363">
            <v>21705</v>
          </cell>
          <cell r="F4363">
            <v>18048</v>
          </cell>
          <cell r="G4363">
            <v>14869</v>
          </cell>
        </row>
        <row r="4364">
          <cell r="A4364" t="str">
            <v>10TRI07</v>
          </cell>
          <cell r="B4364" t="str">
            <v>TRI07</v>
          </cell>
          <cell r="C4364">
            <v>10</v>
          </cell>
          <cell r="D4364">
            <v>1</v>
          </cell>
          <cell r="E4364">
            <v>15993</v>
          </cell>
          <cell r="F4364">
            <v>13298</v>
          </cell>
          <cell r="G4364">
            <v>10956</v>
          </cell>
        </row>
        <row r="4365">
          <cell r="A4365" t="str">
            <v>11TRI07</v>
          </cell>
          <cell r="B4365" t="str">
            <v>TRI07</v>
          </cell>
          <cell r="C4365">
            <v>11</v>
          </cell>
          <cell r="D4365">
            <v>1</v>
          </cell>
          <cell r="E4365">
            <v>15993</v>
          </cell>
          <cell r="F4365">
            <v>13298</v>
          </cell>
          <cell r="G4365">
            <v>10956</v>
          </cell>
        </row>
        <row r="4366">
          <cell r="A4366" t="str">
            <v>12TRI07</v>
          </cell>
          <cell r="B4366" t="str">
            <v>TRI07</v>
          </cell>
          <cell r="C4366">
            <v>12</v>
          </cell>
          <cell r="D4366">
            <v>1</v>
          </cell>
          <cell r="E4366">
            <v>15993</v>
          </cell>
          <cell r="F4366">
            <v>13298</v>
          </cell>
          <cell r="G4366">
            <v>10956</v>
          </cell>
        </row>
        <row r="4367">
          <cell r="A4367" t="str">
            <v>13TRI07</v>
          </cell>
          <cell r="B4367" t="str">
            <v>TRI07</v>
          </cell>
          <cell r="C4367">
            <v>13</v>
          </cell>
          <cell r="D4367">
            <v>1</v>
          </cell>
          <cell r="E4367">
            <v>15993</v>
          </cell>
          <cell r="F4367">
            <v>13298</v>
          </cell>
          <cell r="G4367">
            <v>10956</v>
          </cell>
        </row>
        <row r="4368">
          <cell r="A4368" t="str">
            <v>14TRI07</v>
          </cell>
          <cell r="B4368" t="str">
            <v>TRI07</v>
          </cell>
          <cell r="C4368">
            <v>14</v>
          </cell>
          <cell r="D4368">
            <v>1</v>
          </cell>
          <cell r="E4368">
            <v>15993</v>
          </cell>
          <cell r="F4368">
            <v>13298</v>
          </cell>
          <cell r="G4368">
            <v>10956</v>
          </cell>
        </row>
        <row r="4369">
          <cell r="A4369" t="str">
            <v>15TRI07</v>
          </cell>
          <cell r="B4369" t="str">
            <v>TRI07</v>
          </cell>
          <cell r="C4369">
            <v>15</v>
          </cell>
          <cell r="D4369">
            <v>1</v>
          </cell>
          <cell r="E4369">
            <v>15993</v>
          </cell>
          <cell r="F4369">
            <v>13298</v>
          </cell>
          <cell r="G4369">
            <v>10956</v>
          </cell>
        </row>
        <row r="4370">
          <cell r="A4370" t="str">
            <v>16TRI07</v>
          </cell>
          <cell r="B4370" t="str">
            <v>TRI07</v>
          </cell>
          <cell r="C4370">
            <v>16</v>
          </cell>
          <cell r="D4370">
            <v>1</v>
          </cell>
          <cell r="E4370">
            <v>15993</v>
          </cell>
          <cell r="F4370">
            <v>13298</v>
          </cell>
          <cell r="G4370">
            <v>10956</v>
          </cell>
        </row>
        <row r="4371">
          <cell r="A4371" t="str">
            <v>17TRI07</v>
          </cell>
          <cell r="B4371" t="str">
            <v>TRI07</v>
          </cell>
          <cell r="C4371">
            <v>17</v>
          </cell>
          <cell r="D4371">
            <v>1</v>
          </cell>
          <cell r="E4371">
            <v>15993</v>
          </cell>
          <cell r="F4371">
            <v>13298</v>
          </cell>
          <cell r="G4371">
            <v>10956</v>
          </cell>
        </row>
        <row r="4372">
          <cell r="A4372" t="str">
            <v>18TRI07</v>
          </cell>
          <cell r="B4372" t="str">
            <v>TRI07</v>
          </cell>
          <cell r="C4372">
            <v>18</v>
          </cell>
          <cell r="D4372">
            <v>1</v>
          </cell>
          <cell r="E4372">
            <v>15993</v>
          </cell>
          <cell r="F4372">
            <v>13298</v>
          </cell>
          <cell r="G4372">
            <v>10956</v>
          </cell>
        </row>
        <row r="4373">
          <cell r="A4373" t="str">
            <v>19TRI07</v>
          </cell>
          <cell r="B4373" t="str">
            <v>TRI07</v>
          </cell>
          <cell r="C4373">
            <v>19</v>
          </cell>
          <cell r="D4373">
            <v>1</v>
          </cell>
          <cell r="E4373">
            <v>15993</v>
          </cell>
          <cell r="F4373">
            <v>13298</v>
          </cell>
          <cell r="G4373">
            <v>10956</v>
          </cell>
        </row>
        <row r="4374">
          <cell r="A4374" t="str">
            <v>20TRI07</v>
          </cell>
          <cell r="B4374" t="str">
            <v>TRI07</v>
          </cell>
          <cell r="C4374">
            <v>20</v>
          </cell>
          <cell r="D4374">
            <v>1</v>
          </cell>
          <cell r="E4374">
            <v>15993</v>
          </cell>
          <cell r="F4374">
            <v>13298</v>
          </cell>
          <cell r="G4374">
            <v>10956</v>
          </cell>
        </row>
        <row r="4375">
          <cell r="A4375" t="str">
            <v>21TRI07</v>
          </cell>
          <cell r="B4375" t="str">
            <v>TRI07</v>
          </cell>
          <cell r="C4375">
            <v>21</v>
          </cell>
          <cell r="D4375">
            <v>1</v>
          </cell>
          <cell r="E4375">
            <v>15993</v>
          </cell>
          <cell r="F4375">
            <v>13298</v>
          </cell>
          <cell r="G4375">
            <v>10956</v>
          </cell>
        </row>
        <row r="4376">
          <cell r="A4376" t="str">
            <v>22TRI07</v>
          </cell>
          <cell r="B4376" t="str">
            <v>TRI07</v>
          </cell>
          <cell r="C4376">
            <v>22</v>
          </cell>
          <cell r="D4376">
            <v>1</v>
          </cell>
          <cell r="E4376">
            <v>15993</v>
          </cell>
          <cell r="F4376">
            <v>13298</v>
          </cell>
          <cell r="G4376">
            <v>10956</v>
          </cell>
        </row>
        <row r="4377">
          <cell r="A4377" t="str">
            <v>23TRI07</v>
          </cell>
          <cell r="B4377" t="str">
            <v>TRI07</v>
          </cell>
          <cell r="C4377">
            <v>23</v>
          </cell>
          <cell r="D4377">
            <v>1</v>
          </cell>
          <cell r="E4377">
            <v>15993</v>
          </cell>
          <cell r="F4377">
            <v>13298</v>
          </cell>
          <cell r="G4377">
            <v>10956</v>
          </cell>
        </row>
        <row r="4378">
          <cell r="A4378" t="str">
            <v>24TRI07</v>
          </cell>
          <cell r="B4378" t="str">
            <v>TRI07</v>
          </cell>
          <cell r="C4378">
            <v>24</v>
          </cell>
          <cell r="D4378">
            <v>1</v>
          </cell>
          <cell r="E4378">
            <v>15993</v>
          </cell>
          <cell r="F4378">
            <v>13298</v>
          </cell>
          <cell r="G4378">
            <v>10956</v>
          </cell>
        </row>
        <row r="4379">
          <cell r="A4379" t="str">
            <v>25TRI07</v>
          </cell>
          <cell r="B4379" t="str">
            <v>TRI07</v>
          </cell>
          <cell r="C4379">
            <v>25</v>
          </cell>
          <cell r="D4379">
            <v>1</v>
          </cell>
          <cell r="E4379">
            <v>15993</v>
          </cell>
          <cell r="F4379">
            <v>13298</v>
          </cell>
          <cell r="G4379">
            <v>10956</v>
          </cell>
        </row>
        <row r="4380">
          <cell r="A4380" t="str">
            <v>26TRI07</v>
          </cell>
          <cell r="B4380" t="str">
            <v>TRI07</v>
          </cell>
          <cell r="C4380">
            <v>26</v>
          </cell>
          <cell r="D4380">
            <v>1</v>
          </cell>
          <cell r="E4380">
            <v>15993</v>
          </cell>
          <cell r="F4380">
            <v>13298</v>
          </cell>
          <cell r="G4380">
            <v>10956</v>
          </cell>
        </row>
        <row r="4381">
          <cell r="A4381" t="str">
            <v>27TRI07</v>
          </cell>
          <cell r="B4381" t="str">
            <v>TRI07</v>
          </cell>
          <cell r="C4381">
            <v>27</v>
          </cell>
          <cell r="D4381">
            <v>1</v>
          </cell>
          <cell r="E4381">
            <v>15993</v>
          </cell>
          <cell r="F4381">
            <v>13298</v>
          </cell>
          <cell r="G4381">
            <v>10956</v>
          </cell>
        </row>
        <row r="4382">
          <cell r="A4382" t="str">
            <v>28TRI07</v>
          </cell>
          <cell r="B4382" t="str">
            <v>TRI07</v>
          </cell>
          <cell r="C4382">
            <v>28</v>
          </cell>
          <cell r="D4382">
            <v>1</v>
          </cell>
          <cell r="E4382">
            <v>15993</v>
          </cell>
          <cell r="F4382">
            <v>13298</v>
          </cell>
          <cell r="G4382">
            <v>10956</v>
          </cell>
        </row>
        <row r="4383">
          <cell r="A4383" t="str">
            <v>29TRI07</v>
          </cell>
          <cell r="B4383" t="str">
            <v>TRI07</v>
          </cell>
          <cell r="C4383">
            <v>29</v>
          </cell>
          <cell r="D4383">
            <v>1</v>
          </cell>
          <cell r="E4383">
            <v>15993</v>
          </cell>
          <cell r="F4383">
            <v>13298</v>
          </cell>
          <cell r="G4383">
            <v>10956</v>
          </cell>
        </row>
        <row r="4384">
          <cell r="A4384" t="str">
            <v>30TRI07</v>
          </cell>
          <cell r="B4384" t="str">
            <v>TRI07</v>
          </cell>
          <cell r="C4384">
            <v>30</v>
          </cell>
          <cell r="D4384">
            <v>1</v>
          </cell>
          <cell r="E4384">
            <v>15993</v>
          </cell>
          <cell r="F4384">
            <v>13298</v>
          </cell>
          <cell r="G4384">
            <v>10956</v>
          </cell>
        </row>
        <row r="4385">
          <cell r="A4385" t="str">
            <v>31TRI07</v>
          </cell>
          <cell r="B4385" t="str">
            <v>TRI07</v>
          </cell>
          <cell r="C4385">
            <v>31</v>
          </cell>
          <cell r="D4385">
            <v>1</v>
          </cell>
          <cell r="E4385">
            <v>15993</v>
          </cell>
          <cell r="F4385">
            <v>13298</v>
          </cell>
          <cell r="G4385">
            <v>10956</v>
          </cell>
        </row>
        <row r="4386">
          <cell r="A4386" t="str">
            <v>32TRI07</v>
          </cell>
          <cell r="B4386" t="str">
            <v>TRI07</v>
          </cell>
          <cell r="C4386">
            <v>32</v>
          </cell>
          <cell r="D4386">
            <v>1</v>
          </cell>
          <cell r="E4386">
            <v>15993</v>
          </cell>
          <cell r="F4386">
            <v>13298</v>
          </cell>
          <cell r="G4386">
            <v>10956</v>
          </cell>
        </row>
        <row r="4387">
          <cell r="A4387" t="str">
            <v>33TRI07</v>
          </cell>
          <cell r="B4387" t="str">
            <v>TRI07</v>
          </cell>
          <cell r="C4387">
            <v>33</v>
          </cell>
          <cell r="D4387">
            <v>1</v>
          </cell>
          <cell r="E4387">
            <v>15993</v>
          </cell>
          <cell r="F4387">
            <v>13298</v>
          </cell>
          <cell r="G4387">
            <v>10956</v>
          </cell>
        </row>
        <row r="4388">
          <cell r="A4388" t="str">
            <v>34TRI07</v>
          </cell>
          <cell r="B4388" t="str">
            <v>TRI07</v>
          </cell>
          <cell r="C4388">
            <v>34</v>
          </cell>
          <cell r="D4388">
            <v>1</v>
          </cell>
          <cell r="E4388">
            <v>15993</v>
          </cell>
          <cell r="F4388">
            <v>13298</v>
          </cell>
          <cell r="G4388">
            <v>10956</v>
          </cell>
        </row>
        <row r="4389">
          <cell r="A4389" t="str">
            <v>35TRI07</v>
          </cell>
          <cell r="B4389" t="str">
            <v>TRI07</v>
          </cell>
          <cell r="C4389">
            <v>35</v>
          </cell>
          <cell r="D4389">
            <v>1</v>
          </cell>
          <cell r="E4389">
            <v>15993</v>
          </cell>
          <cell r="F4389">
            <v>13298</v>
          </cell>
          <cell r="G4389">
            <v>10956</v>
          </cell>
        </row>
        <row r="4390">
          <cell r="A4390" t="str">
            <v>36TRI07</v>
          </cell>
          <cell r="B4390" t="str">
            <v>TRI07</v>
          </cell>
          <cell r="C4390">
            <v>36</v>
          </cell>
          <cell r="D4390">
            <v>1</v>
          </cell>
          <cell r="E4390">
            <v>15993</v>
          </cell>
          <cell r="F4390">
            <v>13298</v>
          </cell>
          <cell r="G4390">
            <v>10956</v>
          </cell>
        </row>
        <row r="4391">
          <cell r="A4391" t="str">
            <v>37TRI07</v>
          </cell>
          <cell r="B4391" t="str">
            <v>TRI07</v>
          </cell>
          <cell r="C4391">
            <v>37</v>
          </cell>
          <cell r="D4391">
            <v>1</v>
          </cell>
          <cell r="E4391">
            <v>15993</v>
          </cell>
          <cell r="F4391">
            <v>13298</v>
          </cell>
          <cell r="G4391">
            <v>10956</v>
          </cell>
        </row>
        <row r="4392">
          <cell r="A4392" t="str">
            <v>38TRI07</v>
          </cell>
          <cell r="B4392" t="str">
            <v>TRI07</v>
          </cell>
          <cell r="C4392">
            <v>38</v>
          </cell>
          <cell r="D4392">
            <v>1</v>
          </cell>
          <cell r="E4392">
            <v>15993</v>
          </cell>
          <cell r="F4392">
            <v>13298</v>
          </cell>
          <cell r="G4392">
            <v>10956</v>
          </cell>
        </row>
        <row r="4393">
          <cell r="A4393" t="str">
            <v>39TRI07</v>
          </cell>
          <cell r="B4393" t="str">
            <v>TRI07</v>
          </cell>
          <cell r="C4393">
            <v>39</v>
          </cell>
          <cell r="D4393">
            <v>1</v>
          </cell>
          <cell r="E4393">
            <v>15993</v>
          </cell>
          <cell r="F4393">
            <v>13298</v>
          </cell>
          <cell r="G4393">
            <v>10956</v>
          </cell>
        </row>
        <row r="4394">
          <cell r="A4394" t="str">
            <v>40TRI07</v>
          </cell>
          <cell r="B4394" t="str">
            <v>TRI07</v>
          </cell>
          <cell r="C4394">
            <v>40</v>
          </cell>
          <cell r="D4394">
            <v>1</v>
          </cell>
          <cell r="E4394">
            <v>15993</v>
          </cell>
          <cell r="F4394">
            <v>13298</v>
          </cell>
          <cell r="G4394">
            <v>10956</v>
          </cell>
        </row>
        <row r="4395">
          <cell r="A4395" t="str">
            <v>10TRI10</v>
          </cell>
          <cell r="B4395" t="str">
            <v>TRI10</v>
          </cell>
          <cell r="C4395">
            <v>10</v>
          </cell>
          <cell r="D4395">
            <v>0.15</v>
          </cell>
          <cell r="E4395">
            <v>19878</v>
          </cell>
          <cell r="F4395">
            <v>16528</v>
          </cell>
          <cell r="G4395">
            <v>13616</v>
          </cell>
        </row>
        <row r="4396">
          <cell r="A4396" t="str">
            <v>11TRI10</v>
          </cell>
          <cell r="B4396" t="str">
            <v>TRI10</v>
          </cell>
          <cell r="C4396">
            <v>11</v>
          </cell>
          <cell r="D4396">
            <v>0.15</v>
          </cell>
          <cell r="E4396">
            <v>19878</v>
          </cell>
          <cell r="F4396">
            <v>16528</v>
          </cell>
          <cell r="G4396">
            <v>13616</v>
          </cell>
        </row>
        <row r="4397">
          <cell r="A4397" t="str">
            <v>12TRI10</v>
          </cell>
          <cell r="B4397" t="str">
            <v>TRI10</v>
          </cell>
          <cell r="C4397">
            <v>12</v>
          </cell>
          <cell r="D4397">
            <v>0.15</v>
          </cell>
          <cell r="E4397">
            <v>19878</v>
          </cell>
          <cell r="F4397">
            <v>16528</v>
          </cell>
          <cell r="G4397">
            <v>13616</v>
          </cell>
        </row>
        <row r="4398">
          <cell r="A4398" t="str">
            <v>13TRI10</v>
          </cell>
          <cell r="B4398" t="str">
            <v>TRI10</v>
          </cell>
          <cell r="C4398">
            <v>13</v>
          </cell>
          <cell r="D4398">
            <v>0.15</v>
          </cell>
          <cell r="E4398">
            <v>19878</v>
          </cell>
          <cell r="F4398">
            <v>16528</v>
          </cell>
          <cell r="G4398">
            <v>13616</v>
          </cell>
        </row>
        <row r="4399">
          <cell r="A4399" t="str">
            <v>14TRI10</v>
          </cell>
          <cell r="B4399" t="str">
            <v>TRI10</v>
          </cell>
          <cell r="C4399">
            <v>14</v>
          </cell>
          <cell r="D4399">
            <v>0.15</v>
          </cell>
          <cell r="E4399">
            <v>19878</v>
          </cell>
          <cell r="F4399">
            <v>16528</v>
          </cell>
          <cell r="G4399">
            <v>13616</v>
          </cell>
        </row>
        <row r="4400">
          <cell r="A4400" t="str">
            <v>15TRI10</v>
          </cell>
          <cell r="B4400" t="str">
            <v>TRI10</v>
          </cell>
          <cell r="C4400">
            <v>15</v>
          </cell>
          <cell r="D4400">
            <v>0.15</v>
          </cell>
          <cell r="E4400">
            <v>19878</v>
          </cell>
          <cell r="F4400">
            <v>16528</v>
          </cell>
          <cell r="G4400">
            <v>13616</v>
          </cell>
        </row>
        <row r="4401">
          <cell r="A4401" t="str">
            <v>16TRI10</v>
          </cell>
          <cell r="B4401" t="str">
            <v>TRI10</v>
          </cell>
          <cell r="C4401">
            <v>16</v>
          </cell>
          <cell r="D4401">
            <v>0.15</v>
          </cell>
          <cell r="E4401">
            <v>19878</v>
          </cell>
          <cell r="F4401">
            <v>16528</v>
          </cell>
          <cell r="G4401">
            <v>13616</v>
          </cell>
        </row>
        <row r="4402">
          <cell r="A4402" t="str">
            <v>17TRI10</v>
          </cell>
          <cell r="B4402" t="str">
            <v>TRI10</v>
          </cell>
          <cell r="C4402">
            <v>17</v>
          </cell>
          <cell r="D4402">
            <v>0.15</v>
          </cell>
          <cell r="E4402">
            <v>19878</v>
          </cell>
          <cell r="F4402">
            <v>16528</v>
          </cell>
          <cell r="G4402">
            <v>13616</v>
          </cell>
        </row>
        <row r="4403">
          <cell r="A4403" t="str">
            <v>18TRI10</v>
          </cell>
          <cell r="B4403" t="str">
            <v>TRI10</v>
          </cell>
          <cell r="C4403">
            <v>18</v>
          </cell>
          <cell r="D4403">
            <v>0.15</v>
          </cell>
          <cell r="E4403">
            <v>19878</v>
          </cell>
          <cell r="F4403">
            <v>16528</v>
          </cell>
          <cell r="G4403">
            <v>13616</v>
          </cell>
        </row>
        <row r="4404">
          <cell r="A4404" t="str">
            <v>19TRI10</v>
          </cell>
          <cell r="B4404" t="str">
            <v>TRI10</v>
          </cell>
          <cell r="C4404">
            <v>19</v>
          </cell>
          <cell r="D4404">
            <v>0.15</v>
          </cell>
          <cell r="E4404">
            <v>19878</v>
          </cell>
          <cell r="F4404">
            <v>16528</v>
          </cell>
          <cell r="G4404">
            <v>13616</v>
          </cell>
        </row>
        <row r="4405">
          <cell r="A4405" t="str">
            <v>20TRI10</v>
          </cell>
          <cell r="B4405" t="str">
            <v>TRI10</v>
          </cell>
          <cell r="C4405">
            <v>20</v>
          </cell>
          <cell r="D4405">
            <v>0.15</v>
          </cell>
          <cell r="E4405">
            <v>19878</v>
          </cell>
          <cell r="F4405">
            <v>16528</v>
          </cell>
          <cell r="G4405">
            <v>13616</v>
          </cell>
        </row>
        <row r="4406">
          <cell r="A4406" t="str">
            <v>21TRI10</v>
          </cell>
          <cell r="B4406" t="str">
            <v>TRI10</v>
          </cell>
          <cell r="C4406">
            <v>21</v>
          </cell>
          <cell r="D4406">
            <v>0.15</v>
          </cell>
          <cell r="E4406">
            <v>19878</v>
          </cell>
          <cell r="F4406">
            <v>16528</v>
          </cell>
          <cell r="G4406">
            <v>13616</v>
          </cell>
        </row>
        <row r="4407">
          <cell r="A4407" t="str">
            <v>22TRI10</v>
          </cell>
          <cell r="B4407" t="str">
            <v>TRI10</v>
          </cell>
          <cell r="C4407">
            <v>22</v>
          </cell>
          <cell r="D4407">
            <v>0.15</v>
          </cell>
          <cell r="E4407">
            <v>19878</v>
          </cell>
          <cell r="F4407">
            <v>16528</v>
          </cell>
          <cell r="G4407">
            <v>13616</v>
          </cell>
        </row>
        <row r="4408">
          <cell r="A4408" t="str">
            <v>23TRI10</v>
          </cell>
          <cell r="B4408" t="str">
            <v>TRI10</v>
          </cell>
          <cell r="C4408">
            <v>23</v>
          </cell>
          <cell r="D4408">
            <v>0.15</v>
          </cell>
          <cell r="E4408">
            <v>19878</v>
          </cell>
          <cell r="F4408">
            <v>16528</v>
          </cell>
          <cell r="G4408">
            <v>13616</v>
          </cell>
        </row>
        <row r="4409">
          <cell r="A4409" t="str">
            <v>24TRI10</v>
          </cell>
          <cell r="B4409" t="str">
            <v>TRI10</v>
          </cell>
          <cell r="C4409">
            <v>24</v>
          </cell>
          <cell r="D4409">
            <v>0.15</v>
          </cell>
          <cell r="E4409">
            <v>19878</v>
          </cell>
          <cell r="F4409">
            <v>16528</v>
          </cell>
          <cell r="G4409">
            <v>13616</v>
          </cell>
        </row>
        <row r="4410">
          <cell r="A4410" t="str">
            <v>25TRI10</v>
          </cell>
          <cell r="B4410" t="str">
            <v>TRI10</v>
          </cell>
          <cell r="C4410">
            <v>25</v>
          </cell>
          <cell r="D4410">
            <v>0.15</v>
          </cell>
          <cell r="E4410">
            <v>19878</v>
          </cell>
          <cell r="F4410">
            <v>16528</v>
          </cell>
          <cell r="G4410">
            <v>13616</v>
          </cell>
        </row>
        <row r="4411">
          <cell r="A4411" t="str">
            <v>26TRI10</v>
          </cell>
          <cell r="B4411" t="str">
            <v>TRI10</v>
          </cell>
          <cell r="C4411">
            <v>26</v>
          </cell>
          <cell r="D4411">
            <v>0.15</v>
          </cell>
          <cell r="E4411">
            <v>19878</v>
          </cell>
          <cell r="F4411">
            <v>16528</v>
          </cell>
          <cell r="G4411">
            <v>13616</v>
          </cell>
        </row>
        <row r="4412">
          <cell r="A4412" t="str">
            <v>27TRI10</v>
          </cell>
          <cell r="B4412" t="str">
            <v>TRI10</v>
          </cell>
          <cell r="C4412">
            <v>27</v>
          </cell>
          <cell r="D4412">
            <v>0.15</v>
          </cell>
          <cell r="E4412">
            <v>19878</v>
          </cell>
          <cell r="F4412">
            <v>16528</v>
          </cell>
          <cell r="G4412">
            <v>13616</v>
          </cell>
        </row>
        <row r="4413">
          <cell r="A4413" t="str">
            <v>28TRI10</v>
          </cell>
          <cell r="B4413" t="str">
            <v>TRI10</v>
          </cell>
          <cell r="C4413">
            <v>28</v>
          </cell>
          <cell r="D4413">
            <v>0.15</v>
          </cell>
          <cell r="E4413">
            <v>19878</v>
          </cell>
          <cell r="F4413">
            <v>16528</v>
          </cell>
          <cell r="G4413">
            <v>13616</v>
          </cell>
        </row>
        <row r="4414">
          <cell r="A4414" t="str">
            <v>29TRI10</v>
          </cell>
          <cell r="B4414" t="str">
            <v>TRI10</v>
          </cell>
          <cell r="C4414">
            <v>29</v>
          </cell>
          <cell r="D4414">
            <v>0.15</v>
          </cell>
          <cell r="E4414">
            <v>19878</v>
          </cell>
          <cell r="F4414">
            <v>16528</v>
          </cell>
          <cell r="G4414">
            <v>13616</v>
          </cell>
        </row>
        <row r="4415">
          <cell r="A4415" t="str">
            <v>30TRI10</v>
          </cell>
          <cell r="B4415" t="str">
            <v>TRI10</v>
          </cell>
          <cell r="C4415">
            <v>30</v>
          </cell>
          <cell r="D4415">
            <v>0.15</v>
          </cell>
          <cell r="E4415">
            <v>19878</v>
          </cell>
          <cell r="F4415">
            <v>16528</v>
          </cell>
          <cell r="G4415">
            <v>13616</v>
          </cell>
        </row>
        <row r="4416">
          <cell r="A4416" t="str">
            <v>31TRI10</v>
          </cell>
          <cell r="B4416" t="str">
            <v>TRI10</v>
          </cell>
          <cell r="C4416">
            <v>31</v>
          </cell>
          <cell r="D4416">
            <v>0.15</v>
          </cell>
          <cell r="E4416">
            <v>19878</v>
          </cell>
          <cell r="F4416">
            <v>16528</v>
          </cell>
          <cell r="G4416">
            <v>13616</v>
          </cell>
        </row>
        <row r="4417">
          <cell r="A4417" t="str">
            <v>32TRI10</v>
          </cell>
          <cell r="B4417" t="str">
            <v>TRI10</v>
          </cell>
          <cell r="C4417">
            <v>32</v>
          </cell>
          <cell r="D4417">
            <v>0.15</v>
          </cell>
          <cell r="E4417">
            <v>19878</v>
          </cell>
          <cell r="F4417">
            <v>16528</v>
          </cell>
          <cell r="G4417">
            <v>13616</v>
          </cell>
        </row>
        <row r="4418">
          <cell r="A4418" t="str">
            <v>33TRI10</v>
          </cell>
          <cell r="B4418" t="str">
            <v>TRI10</v>
          </cell>
          <cell r="C4418">
            <v>33</v>
          </cell>
          <cell r="D4418">
            <v>0.15</v>
          </cell>
          <cell r="E4418">
            <v>19878</v>
          </cell>
          <cell r="F4418">
            <v>16528</v>
          </cell>
          <cell r="G4418">
            <v>13616</v>
          </cell>
        </row>
        <row r="4419">
          <cell r="A4419" t="str">
            <v>34TRI10</v>
          </cell>
          <cell r="B4419" t="str">
            <v>TRI10</v>
          </cell>
          <cell r="C4419">
            <v>34</v>
          </cell>
          <cell r="D4419">
            <v>0.15</v>
          </cell>
          <cell r="E4419">
            <v>19878</v>
          </cell>
          <cell r="F4419">
            <v>16528</v>
          </cell>
          <cell r="G4419">
            <v>13616</v>
          </cell>
        </row>
        <row r="4420">
          <cell r="A4420" t="str">
            <v>35TRI10</v>
          </cell>
          <cell r="B4420" t="str">
            <v>TRI10</v>
          </cell>
          <cell r="C4420">
            <v>35</v>
          </cell>
          <cell r="D4420">
            <v>0.15</v>
          </cell>
          <cell r="E4420">
            <v>19878</v>
          </cell>
          <cell r="F4420">
            <v>16528</v>
          </cell>
          <cell r="G4420">
            <v>13616</v>
          </cell>
        </row>
        <row r="4421">
          <cell r="A4421" t="str">
            <v>36TRI10</v>
          </cell>
          <cell r="B4421" t="str">
            <v>TRI10</v>
          </cell>
          <cell r="C4421">
            <v>36</v>
          </cell>
          <cell r="D4421">
            <v>0.15</v>
          </cell>
          <cell r="E4421">
            <v>19878</v>
          </cell>
          <cell r="F4421">
            <v>16528</v>
          </cell>
          <cell r="G4421">
            <v>13616</v>
          </cell>
        </row>
        <row r="4422">
          <cell r="A4422" t="str">
            <v>37TRI10</v>
          </cell>
          <cell r="B4422" t="str">
            <v>TRI10</v>
          </cell>
          <cell r="C4422">
            <v>37</v>
          </cell>
          <cell r="D4422">
            <v>0.15</v>
          </cell>
          <cell r="E4422">
            <v>19878</v>
          </cell>
          <cell r="F4422">
            <v>16528</v>
          </cell>
          <cell r="G4422">
            <v>13616</v>
          </cell>
        </row>
        <row r="4423">
          <cell r="A4423" t="str">
            <v>38TRI10</v>
          </cell>
          <cell r="B4423" t="str">
            <v>TRI10</v>
          </cell>
          <cell r="C4423">
            <v>38</v>
          </cell>
          <cell r="D4423">
            <v>0.15</v>
          </cell>
          <cell r="E4423">
            <v>19878</v>
          </cell>
          <cell r="F4423">
            <v>16528</v>
          </cell>
          <cell r="G4423">
            <v>13616</v>
          </cell>
        </row>
        <row r="4424">
          <cell r="A4424" t="str">
            <v>39TRI10</v>
          </cell>
          <cell r="B4424" t="str">
            <v>TRI10</v>
          </cell>
          <cell r="C4424">
            <v>39</v>
          </cell>
          <cell r="D4424">
            <v>0.15</v>
          </cell>
          <cell r="E4424">
            <v>19878</v>
          </cell>
          <cell r="F4424">
            <v>16528</v>
          </cell>
          <cell r="G4424">
            <v>13616</v>
          </cell>
        </row>
        <row r="4425">
          <cell r="A4425" t="str">
            <v>40TRI10</v>
          </cell>
          <cell r="B4425" t="str">
            <v>TRI10</v>
          </cell>
          <cell r="C4425">
            <v>40</v>
          </cell>
          <cell r="D4425">
            <v>0.15</v>
          </cell>
          <cell r="E4425">
            <v>19878</v>
          </cell>
          <cell r="F4425">
            <v>16528</v>
          </cell>
          <cell r="G4425">
            <v>13616</v>
          </cell>
        </row>
        <row r="4426">
          <cell r="A4426" t="str">
            <v>10TRI11</v>
          </cell>
          <cell r="B4426" t="str">
            <v>TRI11</v>
          </cell>
          <cell r="C4426">
            <v>10</v>
          </cell>
          <cell r="D4426">
            <v>0.2</v>
          </cell>
          <cell r="E4426">
            <v>20563</v>
          </cell>
          <cell r="F4426">
            <v>17098</v>
          </cell>
          <cell r="G4426">
            <v>14086</v>
          </cell>
        </row>
        <row r="4427">
          <cell r="A4427" t="str">
            <v>11TRI11</v>
          </cell>
          <cell r="B4427" t="str">
            <v>TRI11</v>
          </cell>
          <cell r="C4427">
            <v>11</v>
          </cell>
          <cell r="D4427">
            <v>0.2</v>
          </cell>
          <cell r="E4427">
            <v>20563</v>
          </cell>
          <cell r="F4427">
            <v>17098</v>
          </cell>
          <cell r="G4427">
            <v>14086</v>
          </cell>
        </row>
        <row r="4428">
          <cell r="A4428" t="str">
            <v>12TRI11</v>
          </cell>
          <cell r="B4428" t="str">
            <v>TRI11</v>
          </cell>
          <cell r="C4428">
            <v>12</v>
          </cell>
          <cell r="D4428">
            <v>0.2</v>
          </cell>
          <cell r="E4428">
            <v>20563</v>
          </cell>
          <cell r="F4428">
            <v>17098</v>
          </cell>
          <cell r="G4428">
            <v>14086</v>
          </cell>
        </row>
        <row r="4429">
          <cell r="A4429" t="str">
            <v>13TRI11</v>
          </cell>
          <cell r="B4429" t="str">
            <v>TRI11</v>
          </cell>
          <cell r="C4429">
            <v>13</v>
          </cell>
          <cell r="D4429">
            <v>0.2</v>
          </cell>
          <cell r="E4429">
            <v>20563</v>
          </cell>
          <cell r="F4429">
            <v>17098</v>
          </cell>
          <cell r="G4429">
            <v>14086</v>
          </cell>
        </row>
        <row r="4430">
          <cell r="A4430" t="str">
            <v>14TRI11</v>
          </cell>
          <cell r="B4430" t="str">
            <v>TRI11</v>
          </cell>
          <cell r="C4430">
            <v>14</v>
          </cell>
          <cell r="D4430">
            <v>0.2</v>
          </cell>
          <cell r="E4430">
            <v>20563</v>
          </cell>
          <cell r="F4430">
            <v>17098</v>
          </cell>
          <cell r="G4430">
            <v>14086</v>
          </cell>
        </row>
        <row r="4431">
          <cell r="A4431" t="str">
            <v>15TRI11</v>
          </cell>
          <cell r="B4431" t="str">
            <v>TRI11</v>
          </cell>
          <cell r="C4431">
            <v>15</v>
          </cell>
          <cell r="D4431">
            <v>0.2</v>
          </cell>
          <cell r="E4431">
            <v>20563</v>
          </cell>
          <cell r="F4431">
            <v>17098</v>
          </cell>
          <cell r="G4431">
            <v>14086</v>
          </cell>
        </row>
        <row r="4432">
          <cell r="A4432" t="str">
            <v>16TRI11</v>
          </cell>
          <cell r="B4432" t="str">
            <v>TRI11</v>
          </cell>
          <cell r="C4432">
            <v>16</v>
          </cell>
          <cell r="D4432">
            <v>0.2</v>
          </cell>
          <cell r="E4432">
            <v>20563</v>
          </cell>
          <cell r="F4432">
            <v>17098</v>
          </cell>
          <cell r="G4432">
            <v>14086</v>
          </cell>
        </row>
        <row r="4433">
          <cell r="A4433" t="str">
            <v>17TRI11</v>
          </cell>
          <cell r="B4433" t="str">
            <v>TRI11</v>
          </cell>
          <cell r="C4433">
            <v>17</v>
          </cell>
          <cell r="D4433">
            <v>0.2</v>
          </cell>
          <cell r="E4433">
            <v>20563</v>
          </cell>
          <cell r="F4433">
            <v>17098</v>
          </cell>
          <cell r="G4433">
            <v>14086</v>
          </cell>
        </row>
        <row r="4434">
          <cell r="A4434" t="str">
            <v>18TRI11</v>
          </cell>
          <cell r="B4434" t="str">
            <v>TRI11</v>
          </cell>
          <cell r="C4434">
            <v>18</v>
          </cell>
          <cell r="D4434">
            <v>0.2</v>
          </cell>
          <cell r="E4434">
            <v>20563</v>
          </cell>
          <cell r="F4434">
            <v>17098</v>
          </cell>
          <cell r="G4434">
            <v>14086</v>
          </cell>
        </row>
        <row r="4435">
          <cell r="A4435" t="str">
            <v>19TRI11</v>
          </cell>
          <cell r="B4435" t="str">
            <v>TRI11</v>
          </cell>
          <cell r="C4435">
            <v>19</v>
          </cell>
          <cell r="D4435">
            <v>0.2</v>
          </cell>
          <cell r="E4435">
            <v>20563</v>
          </cell>
          <cell r="F4435">
            <v>17098</v>
          </cell>
          <cell r="G4435">
            <v>14086</v>
          </cell>
        </row>
        <row r="4436">
          <cell r="A4436" t="str">
            <v>20TRI11</v>
          </cell>
          <cell r="B4436" t="str">
            <v>TRI11</v>
          </cell>
          <cell r="C4436">
            <v>20</v>
          </cell>
          <cell r="D4436">
            <v>0.2</v>
          </cell>
          <cell r="E4436">
            <v>20563</v>
          </cell>
          <cell r="F4436">
            <v>17098</v>
          </cell>
          <cell r="G4436">
            <v>14086</v>
          </cell>
        </row>
        <row r="4437">
          <cell r="A4437" t="str">
            <v>21TRI11</v>
          </cell>
          <cell r="B4437" t="str">
            <v>TRI11</v>
          </cell>
          <cell r="C4437">
            <v>21</v>
          </cell>
          <cell r="D4437">
            <v>0.2</v>
          </cell>
          <cell r="E4437">
            <v>20563</v>
          </cell>
          <cell r="F4437">
            <v>17098</v>
          </cell>
          <cell r="G4437">
            <v>14086</v>
          </cell>
        </row>
        <row r="4438">
          <cell r="A4438" t="str">
            <v>22TRI11</v>
          </cell>
          <cell r="B4438" t="str">
            <v>TRI11</v>
          </cell>
          <cell r="C4438">
            <v>22</v>
          </cell>
          <cell r="D4438">
            <v>0.2</v>
          </cell>
          <cell r="E4438">
            <v>20563</v>
          </cell>
          <cell r="F4438">
            <v>17098</v>
          </cell>
          <cell r="G4438">
            <v>14086</v>
          </cell>
        </row>
        <row r="4439">
          <cell r="A4439" t="str">
            <v>23TRI11</v>
          </cell>
          <cell r="B4439" t="str">
            <v>TRI11</v>
          </cell>
          <cell r="C4439">
            <v>23</v>
          </cell>
          <cell r="D4439">
            <v>0.2</v>
          </cell>
          <cell r="E4439">
            <v>20563</v>
          </cell>
          <cell r="F4439">
            <v>17098</v>
          </cell>
          <cell r="G4439">
            <v>14086</v>
          </cell>
        </row>
        <row r="4440">
          <cell r="A4440" t="str">
            <v>24TRI11</v>
          </cell>
          <cell r="B4440" t="str">
            <v>TRI11</v>
          </cell>
          <cell r="C4440">
            <v>24</v>
          </cell>
          <cell r="D4440">
            <v>0.2</v>
          </cell>
          <cell r="E4440">
            <v>20563</v>
          </cell>
          <cell r="F4440">
            <v>17098</v>
          </cell>
          <cell r="G4440">
            <v>14086</v>
          </cell>
        </row>
        <row r="4441">
          <cell r="A4441" t="str">
            <v>25TRI11</v>
          </cell>
          <cell r="B4441" t="str">
            <v>TRI11</v>
          </cell>
          <cell r="C4441">
            <v>25</v>
          </cell>
          <cell r="D4441">
            <v>0.2</v>
          </cell>
          <cell r="E4441">
            <v>20563</v>
          </cell>
          <cell r="F4441">
            <v>17098</v>
          </cell>
          <cell r="G4441">
            <v>14086</v>
          </cell>
        </row>
        <row r="4442">
          <cell r="A4442" t="str">
            <v>26TRI11</v>
          </cell>
          <cell r="B4442" t="str">
            <v>TRI11</v>
          </cell>
          <cell r="C4442">
            <v>26</v>
          </cell>
          <cell r="D4442">
            <v>0.2</v>
          </cell>
          <cell r="E4442">
            <v>20563</v>
          </cell>
          <cell r="F4442">
            <v>17098</v>
          </cell>
          <cell r="G4442">
            <v>14086</v>
          </cell>
        </row>
        <row r="4443">
          <cell r="A4443" t="str">
            <v>27TRI11</v>
          </cell>
          <cell r="B4443" t="str">
            <v>TRI11</v>
          </cell>
          <cell r="C4443">
            <v>27</v>
          </cell>
          <cell r="D4443">
            <v>0.2</v>
          </cell>
          <cell r="E4443">
            <v>20563</v>
          </cell>
          <cell r="F4443">
            <v>17098</v>
          </cell>
          <cell r="G4443">
            <v>14086</v>
          </cell>
        </row>
        <row r="4444">
          <cell r="A4444" t="str">
            <v>28TRI11</v>
          </cell>
          <cell r="B4444" t="str">
            <v>TRI11</v>
          </cell>
          <cell r="C4444">
            <v>28</v>
          </cell>
          <cell r="D4444">
            <v>0.2</v>
          </cell>
          <cell r="E4444">
            <v>20563</v>
          </cell>
          <cell r="F4444">
            <v>17098</v>
          </cell>
          <cell r="G4444">
            <v>14086</v>
          </cell>
        </row>
        <row r="4445">
          <cell r="A4445" t="str">
            <v>29TRI11</v>
          </cell>
          <cell r="B4445" t="str">
            <v>TRI11</v>
          </cell>
          <cell r="C4445">
            <v>29</v>
          </cell>
          <cell r="D4445">
            <v>0.2</v>
          </cell>
          <cell r="E4445">
            <v>20563</v>
          </cell>
          <cell r="F4445">
            <v>17098</v>
          </cell>
          <cell r="G4445">
            <v>14086</v>
          </cell>
        </row>
        <row r="4446">
          <cell r="A4446" t="str">
            <v>30TRI11</v>
          </cell>
          <cell r="B4446" t="str">
            <v>TRI11</v>
          </cell>
          <cell r="C4446">
            <v>30</v>
          </cell>
          <cell r="D4446">
            <v>0.2</v>
          </cell>
          <cell r="E4446">
            <v>20563</v>
          </cell>
          <cell r="F4446">
            <v>17098</v>
          </cell>
          <cell r="G4446">
            <v>14086</v>
          </cell>
        </row>
        <row r="4447">
          <cell r="A4447" t="str">
            <v>31TRI11</v>
          </cell>
          <cell r="B4447" t="str">
            <v>TRI11</v>
          </cell>
          <cell r="C4447">
            <v>31</v>
          </cell>
          <cell r="D4447">
            <v>0.2</v>
          </cell>
          <cell r="E4447">
            <v>20563</v>
          </cell>
          <cell r="F4447">
            <v>17098</v>
          </cell>
          <cell r="G4447">
            <v>14086</v>
          </cell>
        </row>
        <row r="4448">
          <cell r="A4448" t="str">
            <v>32TRI11</v>
          </cell>
          <cell r="B4448" t="str">
            <v>TRI11</v>
          </cell>
          <cell r="C4448">
            <v>32</v>
          </cell>
          <cell r="D4448">
            <v>0.2</v>
          </cell>
          <cell r="E4448">
            <v>20563</v>
          </cell>
          <cell r="F4448">
            <v>17098</v>
          </cell>
          <cell r="G4448">
            <v>14086</v>
          </cell>
        </row>
        <row r="4449">
          <cell r="A4449" t="str">
            <v>33TRI11</v>
          </cell>
          <cell r="B4449" t="str">
            <v>TRI11</v>
          </cell>
          <cell r="C4449">
            <v>33</v>
          </cell>
          <cell r="D4449">
            <v>0.2</v>
          </cell>
          <cell r="E4449">
            <v>20563</v>
          </cell>
          <cell r="F4449">
            <v>17098</v>
          </cell>
          <cell r="G4449">
            <v>14086</v>
          </cell>
        </row>
        <row r="4450">
          <cell r="A4450" t="str">
            <v>34TRI11</v>
          </cell>
          <cell r="B4450" t="str">
            <v>TRI11</v>
          </cell>
          <cell r="C4450">
            <v>34</v>
          </cell>
          <cell r="D4450">
            <v>0.2</v>
          </cell>
          <cell r="E4450">
            <v>20563</v>
          </cell>
          <cell r="F4450">
            <v>17098</v>
          </cell>
          <cell r="G4450">
            <v>14086</v>
          </cell>
        </row>
        <row r="4451">
          <cell r="A4451" t="str">
            <v>35TRI11</v>
          </cell>
          <cell r="B4451" t="str">
            <v>TRI11</v>
          </cell>
          <cell r="C4451">
            <v>35</v>
          </cell>
          <cell r="D4451">
            <v>0.2</v>
          </cell>
          <cell r="E4451">
            <v>20563</v>
          </cell>
          <cell r="F4451">
            <v>17098</v>
          </cell>
          <cell r="G4451">
            <v>14086</v>
          </cell>
        </row>
        <row r="4452">
          <cell r="A4452" t="str">
            <v>36TRI11</v>
          </cell>
          <cell r="B4452" t="str">
            <v>TRI11</v>
          </cell>
          <cell r="C4452">
            <v>36</v>
          </cell>
          <cell r="D4452">
            <v>0.2</v>
          </cell>
          <cell r="E4452">
            <v>20563</v>
          </cell>
          <cell r="F4452">
            <v>17098</v>
          </cell>
          <cell r="G4452">
            <v>14086</v>
          </cell>
        </row>
        <row r="4453">
          <cell r="A4453" t="str">
            <v>37TRI11</v>
          </cell>
          <cell r="B4453" t="str">
            <v>TRI11</v>
          </cell>
          <cell r="C4453">
            <v>37</v>
          </cell>
          <cell r="D4453">
            <v>0.2</v>
          </cell>
          <cell r="E4453">
            <v>20563</v>
          </cell>
          <cell r="F4453">
            <v>17098</v>
          </cell>
          <cell r="G4453">
            <v>14086</v>
          </cell>
        </row>
        <row r="4454">
          <cell r="A4454" t="str">
            <v>38TRI11</v>
          </cell>
          <cell r="B4454" t="str">
            <v>TRI11</v>
          </cell>
          <cell r="C4454">
            <v>38</v>
          </cell>
          <cell r="D4454">
            <v>0.2</v>
          </cell>
          <cell r="E4454">
            <v>20563</v>
          </cell>
          <cell r="F4454">
            <v>17098</v>
          </cell>
          <cell r="G4454">
            <v>14086</v>
          </cell>
        </row>
        <row r="4455">
          <cell r="A4455" t="str">
            <v>39TRI11</v>
          </cell>
          <cell r="B4455" t="str">
            <v>TRI11</v>
          </cell>
          <cell r="C4455">
            <v>39</v>
          </cell>
          <cell r="D4455">
            <v>0.2</v>
          </cell>
          <cell r="E4455">
            <v>20563</v>
          </cell>
          <cell r="F4455">
            <v>17098</v>
          </cell>
          <cell r="G4455">
            <v>14086</v>
          </cell>
        </row>
        <row r="4456">
          <cell r="A4456" t="str">
            <v>40TRI11</v>
          </cell>
          <cell r="B4456" t="str">
            <v>TRI11</v>
          </cell>
          <cell r="C4456">
            <v>40</v>
          </cell>
          <cell r="D4456">
            <v>0.2</v>
          </cell>
          <cell r="E4456">
            <v>20563</v>
          </cell>
          <cell r="F4456">
            <v>17098</v>
          </cell>
          <cell r="G4456">
            <v>14086</v>
          </cell>
        </row>
        <row r="4457">
          <cell r="A4457" t="str">
            <v>10TRI12</v>
          </cell>
          <cell r="B4457" t="str">
            <v>TRI12</v>
          </cell>
          <cell r="C4457">
            <v>10</v>
          </cell>
          <cell r="D4457">
            <v>0.25</v>
          </cell>
          <cell r="E4457">
            <v>19878</v>
          </cell>
          <cell r="F4457">
            <v>16528</v>
          </cell>
          <cell r="G4457">
            <v>13616</v>
          </cell>
        </row>
        <row r="4458">
          <cell r="A4458" t="str">
            <v>11TRI12</v>
          </cell>
          <cell r="B4458" t="str">
            <v>TRI12</v>
          </cell>
          <cell r="C4458">
            <v>11</v>
          </cell>
          <cell r="D4458">
            <v>0.25</v>
          </cell>
          <cell r="E4458">
            <v>19878</v>
          </cell>
          <cell r="F4458">
            <v>16528</v>
          </cell>
          <cell r="G4458">
            <v>13616</v>
          </cell>
        </row>
        <row r="4459">
          <cell r="A4459" t="str">
            <v>12TRI12</v>
          </cell>
          <cell r="B4459" t="str">
            <v>TRI12</v>
          </cell>
          <cell r="C4459">
            <v>12</v>
          </cell>
          <cell r="D4459">
            <v>0.25</v>
          </cell>
          <cell r="E4459">
            <v>19878</v>
          </cell>
          <cell r="F4459">
            <v>16528</v>
          </cell>
          <cell r="G4459">
            <v>13616</v>
          </cell>
        </row>
        <row r="4460">
          <cell r="A4460" t="str">
            <v>13TRI12</v>
          </cell>
          <cell r="B4460" t="str">
            <v>TRI12</v>
          </cell>
          <cell r="C4460">
            <v>13</v>
          </cell>
          <cell r="D4460">
            <v>0.25</v>
          </cell>
          <cell r="E4460">
            <v>19878</v>
          </cell>
          <cell r="F4460">
            <v>16528</v>
          </cell>
          <cell r="G4460">
            <v>13616</v>
          </cell>
        </row>
        <row r="4461">
          <cell r="A4461" t="str">
            <v>14TRI12</v>
          </cell>
          <cell r="B4461" t="str">
            <v>TRI12</v>
          </cell>
          <cell r="C4461">
            <v>14</v>
          </cell>
          <cell r="D4461">
            <v>0.25</v>
          </cell>
          <cell r="E4461">
            <v>19878</v>
          </cell>
          <cell r="F4461">
            <v>16528</v>
          </cell>
          <cell r="G4461">
            <v>13616</v>
          </cell>
        </row>
        <row r="4462">
          <cell r="A4462" t="str">
            <v>15TRI12</v>
          </cell>
          <cell r="B4462" t="str">
            <v>TRI12</v>
          </cell>
          <cell r="C4462">
            <v>15</v>
          </cell>
          <cell r="D4462">
            <v>0.25</v>
          </cell>
          <cell r="E4462">
            <v>19878</v>
          </cell>
          <cell r="F4462">
            <v>16528</v>
          </cell>
          <cell r="G4462">
            <v>13616</v>
          </cell>
        </row>
        <row r="4463">
          <cell r="A4463" t="str">
            <v>16TRI12</v>
          </cell>
          <cell r="B4463" t="str">
            <v>TRI12</v>
          </cell>
          <cell r="C4463">
            <v>16</v>
          </cell>
          <cell r="D4463">
            <v>0.25</v>
          </cell>
          <cell r="E4463">
            <v>19878</v>
          </cell>
          <cell r="F4463">
            <v>16528</v>
          </cell>
          <cell r="G4463">
            <v>13616</v>
          </cell>
        </row>
        <row r="4464">
          <cell r="A4464" t="str">
            <v>17TRI12</v>
          </cell>
          <cell r="B4464" t="str">
            <v>TRI12</v>
          </cell>
          <cell r="C4464">
            <v>17</v>
          </cell>
          <cell r="D4464">
            <v>0.25</v>
          </cell>
          <cell r="E4464">
            <v>19878</v>
          </cell>
          <cell r="F4464">
            <v>16528</v>
          </cell>
          <cell r="G4464">
            <v>13616</v>
          </cell>
        </row>
        <row r="4465">
          <cell r="A4465" t="str">
            <v>18TRI12</v>
          </cell>
          <cell r="B4465" t="str">
            <v>TRI12</v>
          </cell>
          <cell r="C4465">
            <v>18</v>
          </cell>
          <cell r="D4465">
            <v>0.25</v>
          </cell>
          <cell r="E4465">
            <v>19878</v>
          </cell>
          <cell r="F4465">
            <v>16528</v>
          </cell>
          <cell r="G4465">
            <v>13616</v>
          </cell>
        </row>
        <row r="4466">
          <cell r="A4466" t="str">
            <v>19TRI12</v>
          </cell>
          <cell r="B4466" t="str">
            <v>TRI12</v>
          </cell>
          <cell r="C4466">
            <v>19</v>
          </cell>
          <cell r="D4466">
            <v>0.25</v>
          </cell>
          <cell r="E4466">
            <v>19878</v>
          </cell>
          <cell r="F4466">
            <v>16528</v>
          </cell>
          <cell r="G4466">
            <v>13616</v>
          </cell>
        </row>
        <row r="4467">
          <cell r="A4467" t="str">
            <v>20TRI12</v>
          </cell>
          <cell r="B4467" t="str">
            <v>TRI12</v>
          </cell>
          <cell r="C4467">
            <v>20</v>
          </cell>
          <cell r="D4467">
            <v>0.25</v>
          </cell>
          <cell r="E4467">
            <v>19878</v>
          </cell>
          <cell r="F4467">
            <v>16528</v>
          </cell>
          <cell r="G4467">
            <v>13616</v>
          </cell>
        </row>
        <row r="4468">
          <cell r="A4468" t="str">
            <v>21TRI12</v>
          </cell>
          <cell r="B4468" t="str">
            <v>TRI12</v>
          </cell>
          <cell r="C4468">
            <v>21</v>
          </cell>
          <cell r="D4468">
            <v>0.25</v>
          </cell>
          <cell r="E4468">
            <v>19878</v>
          </cell>
          <cell r="F4468">
            <v>16528</v>
          </cell>
          <cell r="G4468">
            <v>13616</v>
          </cell>
        </row>
        <row r="4469">
          <cell r="A4469" t="str">
            <v>22TRI12</v>
          </cell>
          <cell r="B4469" t="str">
            <v>TRI12</v>
          </cell>
          <cell r="C4469">
            <v>22</v>
          </cell>
          <cell r="D4469">
            <v>0.25</v>
          </cell>
          <cell r="E4469">
            <v>19878</v>
          </cell>
          <cell r="F4469">
            <v>16528</v>
          </cell>
          <cell r="G4469">
            <v>13616</v>
          </cell>
        </row>
        <row r="4470">
          <cell r="A4470" t="str">
            <v>23TRI12</v>
          </cell>
          <cell r="B4470" t="str">
            <v>TRI12</v>
          </cell>
          <cell r="C4470">
            <v>23</v>
          </cell>
          <cell r="D4470">
            <v>0.25</v>
          </cell>
          <cell r="E4470">
            <v>19878</v>
          </cell>
          <cell r="F4470">
            <v>16528</v>
          </cell>
          <cell r="G4470">
            <v>13616</v>
          </cell>
        </row>
        <row r="4471">
          <cell r="A4471" t="str">
            <v>24TRI12</v>
          </cell>
          <cell r="B4471" t="str">
            <v>TRI12</v>
          </cell>
          <cell r="C4471">
            <v>24</v>
          </cell>
          <cell r="D4471">
            <v>0.25</v>
          </cell>
          <cell r="E4471">
            <v>19878</v>
          </cell>
          <cell r="F4471">
            <v>16528</v>
          </cell>
          <cell r="G4471">
            <v>13616</v>
          </cell>
        </row>
        <row r="4472">
          <cell r="A4472" t="str">
            <v>25TRI12</v>
          </cell>
          <cell r="B4472" t="str">
            <v>TRI12</v>
          </cell>
          <cell r="C4472">
            <v>25</v>
          </cell>
          <cell r="D4472">
            <v>0.25</v>
          </cell>
          <cell r="E4472">
            <v>19878</v>
          </cell>
          <cell r="F4472">
            <v>16528</v>
          </cell>
          <cell r="G4472">
            <v>13616</v>
          </cell>
        </row>
        <row r="4473">
          <cell r="A4473" t="str">
            <v>26TRI12</v>
          </cell>
          <cell r="B4473" t="str">
            <v>TRI12</v>
          </cell>
          <cell r="C4473">
            <v>26</v>
          </cell>
          <cell r="D4473">
            <v>0.25</v>
          </cell>
          <cell r="E4473">
            <v>19878</v>
          </cell>
          <cell r="F4473">
            <v>16528</v>
          </cell>
          <cell r="G4473">
            <v>13616</v>
          </cell>
        </row>
        <row r="4474">
          <cell r="A4474" t="str">
            <v>27TRI12</v>
          </cell>
          <cell r="B4474" t="str">
            <v>TRI12</v>
          </cell>
          <cell r="C4474">
            <v>27</v>
          </cell>
          <cell r="D4474">
            <v>0.25</v>
          </cell>
          <cell r="E4474">
            <v>19878</v>
          </cell>
          <cell r="F4474">
            <v>16528</v>
          </cell>
          <cell r="G4474">
            <v>13616</v>
          </cell>
        </row>
        <row r="4475">
          <cell r="A4475" t="str">
            <v>28TRI12</v>
          </cell>
          <cell r="B4475" t="str">
            <v>TRI12</v>
          </cell>
          <cell r="C4475">
            <v>28</v>
          </cell>
          <cell r="D4475">
            <v>0.25</v>
          </cell>
          <cell r="E4475">
            <v>19878</v>
          </cell>
          <cell r="F4475">
            <v>16528</v>
          </cell>
          <cell r="G4475">
            <v>13616</v>
          </cell>
        </row>
        <row r="4476">
          <cell r="A4476" t="str">
            <v>29TRI12</v>
          </cell>
          <cell r="B4476" t="str">
            <v>TRI12</v>
          </cell>
          <cell r="C4476">
            <v>29</v>
          </cell>
          <cell r="D4476">
            <v>0.25</v>
          </cell>
          <cell r="E4476">
            <v>19878</v>
          </cell>
          <cell r="F4476">
            <v>16528</v>
          </cell>
          <cell r="G4476">
            <v>13616</v>
          </cell>
        </row>
        <row r="4477">
          <cell r="A4477" t="str">
            <v>30TRI12</v>
          </cell>
          <cell r="B4477" t="str">
            <v>TRI12</v>
          </cell>
          <cell r="C4477">
            <v>30</v>
          </cell>
          <cell r="D4477">
            <v>0.25</v>
          </cell>
          <cell r="E4477">
            <v>19878</v>
          </cell>
          <cell r="F4477">
            <v>16528</v>
          </cell>
          <cell r="G4477">
            <v>13616</v>
          </cell>
        </row>
        <row r="4478">
          <cell r="A4478" t="str">
            <v>31TRI12</v>
          </cell>
          <cell r="B4478" t="str">
            <v>TRI12</v>
          </cell>
          <cell r="C4478">
            <v>31</v>
          </cell>
          <cell r="D4478">
            <v>0.25</v>
          </cell>
          <cell r="E4478">
            <v>19878</v>
          </cell>
          <cell r="F4478">
            <v>16528</v>
          </cell>
          <cell r="G4478">
            <v>13616</v>
          </cell>
        </row>
        <row r="4479">
          <cell r="A4479" t="str">
            <v>32TRI12</v>
          </cell>
          <cell r="B4479" t="str">
            <v>TRI12</v>
          </cell>
          <cell r="C4479">
            <v>32</v>
          </cell>
          <cell r="D4479">
            <v>0.25</v>
          </cell>
          <cell r="E4479">
            <v>19878</v>
          </cell>
          <cell r="F4479">
            <v>16528</v>
          </cell>
          <cell r="G4479">
            <v>13616</v>
          </cell>
        </row>
        <row r="4480">
          <cell r="A4480" t="str">
            <v>33TRI12</v>
          </cell>
          <cell r="B4480" t="str">
            <v>TRI12</v>
          </cell>
          <cell r="C4480">
            <v>33</v>
          </cell>
          <cell r="D4480">
            <v>0.25</v>
          </cell>
          <cell r="E4480">
            <v>19878</v>
          </cell>
          <cell r="F4480">
            <v>16528</v>
          </cell>
          <cell r="G4480">
            <v>13616</v>
          </cell>
        </row>
        <row r="4481">
          <cell r="A4481" t="str">
            <v>34TRI12</v>
          </cell>
          <cell r="B4481" t="str">
            <v>TRI12</v>
          </cell>
          <cell r="C4481">
            <v>34</v>
          </cell>
          <cell r="D4481">
            <v>0.25</v>
          </cell>
          <cell r="E4481">
            <v>19878</v>
          </cell>
          <cell r="F4481">
            <v>16528</v>
          </cell>
          <cell r="G4481">
            <v>13616</v>
          </cell>
        </row>
        <row r="4482">
          <cell r="A4482" t="str">
            <v>35TRI12</v>
          </cell>
          <cell r="B4482" t="str">
            <v>TRI12</v>
          </cell>
          <cell r="C4482">
            <v>35</v>
          </cell>
          <cell r="D4482">
            <v>0.25</v>
          </cell>
          <cell r="E4482">
            <v>19878</v>
          </cell>
          <cell r="F4482">
            <v>16528</v>
          </cell>
          <cell r="G4482">
            <v>13616</v>
          </cell>
        </row>
        <row r="4483">
          <cell r="A4483" t="str">
            <v>36TRI12</v>
          </cell>
          <cell r="B4483" t="str">
            <v>TRI12</v>
          </cell>
          <cell r="C4483">
            <v>36</v>
          </cell>
          <cell r="D4483">
            <v>0.25</v>
          </cell>
          <cell r="E4483">
            <v>19878</v>
          </cell>
          <cell r="F4483">
            <v>16528</v>
          </cell>
          <cell r="G4483">
            <v>13616</v>
          </cell>
        </row>
        <row r="4484">
          <cell r="A4484" t="str">
            <v>37TRI12</v>
          </cell>
          <cell r="B4484" t="str">
            <v>TRI12</v>
          </cell>
          <cell r="C4484">
            <v>37</v>
          </cell>
          <cell r="D4484">
            <v>0.25</v>
          </cell>
          <cell r="E4484">
            <v>19878</v>
          </cell>
          <cell r="F4484">
            <v>16528</v>
          </cell>
          <cell r="G4484">
            <v>13616</v>
          </cell>
        </row>
        <row r="4485">
          <cell r="A4485" t="str">
            <v>38TRI12</v>
          </cell>
          <cell r="B4485" t="str">
            <v>TRI12</v>
          </cell>
          <cell r="C4485">
            <v>38</v>
          </cell>
          <cell r="D4485">
            <v>0.25</v>
          </cell>
          <cell r="E4485">
            <v>19878</v>
          </cell>
          <cell r="F4485">
            <v>16528</v>
          </cell>
          <cell r="G4485">
            <v>13616</v>
          </cell>
        </row>
        <row r="4486">
          <cell r="A4486" t="str">
            <v>39TRI12</v>
          </cell>
          <cell r="B4486" t="str">
            <v>TRI12</v>
          </cell>
          <cell r="C4486">
            <v>39</v>
          </cell>
          <cell r="D4486">
            <v>0.25</v>
          </cell>
          <cell r="E4486">
            <v>19878</v>
          </cell>
          <cell r="F4486">
            <v>16528</v>
          </cell>
          <cell r="G4486">
            <v>13616</v>
          </cell>
        </row>
        <row r="4487">
          <cell r="A4487" t="str">
            <v>40TRI12</v>
          </cell>
          <cell r="B4487" t="str">
            <v>TRI12</v>
          </cell>
          <cell r="C4487">
            <v>40</v>
          </cell>
          <cell r="D4487">
            <v>0.25</v>
          </cell>
          <cell r="E4487">
            <v>19878</v>
          </cell>
          <cell r="F4487">
            <v>16528</v>
          </cell>
          <cell r="G4487">
            <v>13616</v>
          </cell>
        </row>
        <row r="4488">
          <cell r="A4488" t="str">
            <v>10TRI19</v>
          </cell>
          <cell r="B4488" t="str">
            <v>TRI19</v>
          </cell>
          <cell r="C4488">
            <v>10</v>
          </cell>
          <cell r="D4488">
            <v>0.35</v>
          </cell>
          <cell r="E4488">
            <v>12795</v>
          </cell>
          <cell r="F4488">
            <v>10639</v>
          </cell>
          <cell r="G4488">
            <v>8765</v>
          </cell>
        </row>
        <row r="4489">
          <cell r="A4489" t="str">
            <v>11TRI19</v>
          </cell>
          <cell r="B4489" t="str">
            <v>TRI19</v>
          </cell>
          <cell r="C4489">
            <v>11</v>
          </cell>
          <cell r="D4489">
            <v>0.35</v>
          </cell>
          <cell r="E4489">
            <v>12795</v>
          </cell>
          <cell r="F4489">
            <v>10639</v>
          </cell>
          <cell r="G4489">
            <v>8765</v>
          </cell>
        </row>
        <row r="4490">
          <cell r="A4490" t="str">
            <v>12TRI19</v>
          </cell>
          <cell r="B4490" t="str">
            <v>TRI19</v>
          </cell>
          <cell r="C4490">
            <v>12</v>
          </cell>
          <cell r="D4490">
            <v>0.35</v>
          </cell>
          <cell r="E4490">
            <v>12795</v>
          </cell>
          <cell r="F4490">
            <v>10639</v>
          </cell>
          <cell r="G4490">
            <v>8765</v>
          </cell>
        </row>
        <row r="4491">
          <cell r="A4491" t="str">
            <v>13TRI19</v>
          </cell>
          <cell r="B4491" t="str">
            <v>TRI19</v>
          </cell>
          <cell r="C4491">
            <v>13</v>
          </cell>
          <cell r="D4491">
            <v>0.35</v>
          </cell>
          <cell r="E4491">
            <v>12795</v>
          </cell>
          <cell r="F4491">
            <v>10639</v>
          </cell>
          <cell r="G4491">
            <v>8765</v>
          </cell>
        </row>
        <row r="4492">
          <cell r="A4492" t="str">
            <v>14TRI19</v>
          </cell>
          <cell r="B4492" t="str">
            <v>TRI19</v>
          </cell>
          <cell r="C4492">
            <v>14</v>
          </cell>
          <cell r="D4492">
            <v>0.35</v>
          </cell>
          <cell r="E4492">
            <v>12795</v>
          </cell>
          <cell r="F4492">
            <v>10639</v>
          </cell>
          <cell r="G4492">
            <v>8765</v>
          </cell>
        </row>
        <row r="4493">
          <cell r="A4493" t="str">
            <v>15TRI19</v>
          </cell>
          <cell r="B4493" t="str">
            <v>TRI19</v>
          </cell>
          <cell r="C4493">
            <v>15</v>
          </cell>
          <cell r="D4493">
            <v>0.35</v>
          </cell>
          <cell r="E4493">
            <v>12795</v>
          </cell>
          <cell r="F4493">
            <v>10639</v>
          </cell>
          <cell r="G4493">
            <v>8765</v>
          </cell>
        </row>
        <row r="4494">
          <cell r="A4494" t="str">
            <v>16TRI19</v>
          </cell>
          <cell r="B4494" t="str">
            <v>TRI19</v>
          </cell>
          <cell r="C4494">
            <v>16</v>
          </cell>
          <cell r="D4494">
            <v>0.35</v>
          </cell>
          <cell r="E4494">
            <v>12795</v>
          </cell>
          <cell r="F4494">
            <v>10639</v>
          </cell>
          <cell r="G4494">
            <v>8765</v>
          </cell>
        </row>
        <row r="4495">
          <cell r="A4495" t="str">
            <v>17TRI19</v>
          </cell>
          <cell r="B4495" t="str">
            <v>TRI19</v>
          </cell>
          <cell r="C4495">
            <v>17</v>
          </cell>
          <cell r="D4495">
            <v>0.35</v>
          </cell>
          <cell r="E4495">
            <v>12795</v>
          </cell>
          <cell r="F4495">
            <v>10639</v>
          </cell>
          <cell r="G4495">
            <v>8765</v>
          </cell>
        </row>
        <row r="4496">
          <cell r="A4496" t="str">
            <v>18TRI19</v>
          </cell>
          <cell r="B4496" t="str">
            <v>TRI19</v>
          </cell>
          <cell r="C4496">
            <v>18</v>
          </cell>
          <cell r="D4496">
            <v>0.35</v>
          </cell>
          <cell r="E4496">
            <v>12795</v>
          </cell>
          <cell r="F4496">
            <v>10639</v>
          </cell>
          <cell r="G4496">
            <v>8765</v>
          </cell>
        </row>
        <row r="4497">
          <cell r="A4497" t="str">
            <v>19TRI19</v>
          </cell>
          <cell r="B4497" t="str">
            <v>TRI19</v>
          </cell>
          <cell r="C4497">
            <v>19</v>
          </cell>
          <cell r="D4497">
            <v>0.35</v>
          </cell>
          <cell r="E4497">
            <v>12795</v>
          </cell>
          <cell r="F4497">
            <v>10639</v>
          </cell>
          <cell r="G4497">
            <v>8765</v>
          </cell>
        </row>
        <row r="4498">
          <cell r="A4498" t="str">
            <v>20TRI19</v>
          </cell>
          <cell r="B4498" t="str">
            <v>TRI19</v>
          </cell>
          <cell r="C4498">
            <v>20</v>
          </cell>
          <cell r="D4498">
            <v>0.35</v>
          </cell>
          <cell r="E4498">
            <v>12795</v>
          </cell>
          <cell r="F4498">
            <v>10639</v>
          </cell>
          <cell r="G4498">
            <v>8765</v>
          </cell>
        </row>
        <row r="4499">
          <cell r="A4499" t="str">
            <v>21TRI19</v>
          </cell>
          <cell r="B4499" t="str">
            <v>TRI19</v>
          </cell>
          <cell r="C4499">
            <v>21</v>
          </cell>
          <cell r="D4499">
            <v>0.35</v>
          </cell>
          <cell r="E4499">
            <v>12795</v>
          </cell>
          <cell r="F4499">
            <v>10639</v>
          </cell>
          <cell r="G4499">
            <v>8765</v>
          </cell>
        </row>
        <row r="4500">
          <cell r="A4500" t="str">
            <v>22TRI19</v>
          </cell>
          <cell r="B4500" t="str">
            <v>TRI19</v>
          </cell>
          <cell r="C4500">
            <v>22</v>
          </cell>
          <cell r="D4500">
            <v>0.35</v>
          </cell>
          <cell r="E4500">
            <v>12795</v>
          </cell>
          <cell r="F4500">
            <v>10639</v>
          </cell>
          <cell r="G4500">
            <v>8765</v>
          </cell>
        </row>
        <row r="4501">
          <cell r="A4501" t="str">
            <v>23TRI19</v>
          </cell>
          <cell r="B4501" t="str">
            <v>TRI19</v>
          </cell>
          <cell r="C4501">
            <v>23</v>
          </cell>
          <cell r="D4501">
            <v>0.35</v>
          </cell>
          <cell r="E4501">
            <v>12795</v>
          </cell>
          <cell r="F4501">
            <v>10639</v>
          </cell>
          <cell r="G4501">
            <v>8765</v>
          </cell>
        </row>
        <row r="4502">
          <cell r="A4502" t="str">
            <v>24TRI19</v>
          </cell>
          <cell r="B4502" t="str">
            <v>TRI19</v>
          </cell>
          <cell r="C4502">
            <v>24</v>
          </cell>
          <cell r="D4502">
            <v>0.35</v>
          </cell>
          <cell r="E4502">
            <v>12795</v>
          </cell>
          <cell r="F4502">
            <v>10639</v>
          </cell>
          <cell r="G4502">
            <v>8765</v>
          </cell>
        </row>
        <row r="4503">
          <cell r="A4503" t="str">
            <v>25TRI19</v>
          </cell>
          <cell r="B4503" t="str">
            <v>TRI19</v>
          </cell>
          <cell r="C4503">
            <v>25</v>
          </cell>
          <cell r="D4503">
            <v>0.35</v>
          </cell>
          <cell r="E4503">
            <v>12795</v>
          </cell>
          <cell r="F4503">
            <v>10639</v>
          </cell>
          <cell r="G4503">
            <v>8765</v>
          </cell>
        </row>
        <row r="4504">
          <cell r="A4504" t="str">
            <v>26TRI19</v>
          </cell>
          <cell r="B4504" t="str">
            <v>TRI19</v>
          </cell>
          <cell r="C4504">
            <v>26</v>
          </cell>
          <cell r="D4504">
            <v>0.35</v>
          </cell>
          <cell r="E4504">
            <v>12795</v>
          </cell>
          <cell r="F4504">
            <v>10639</v>
          </cell>
          <cell r="G4504">
            <v>8765</v>
          </cell>
        </row>
        <row r="4505">
          <cell r="A4505" t="str">
            <v>27TRI19</v>
          </cell>
          <cell r="B4505" t="str">
            <v>TRI19</v>
          </cell>
          <cell r="C4505">
            <v>27</v>
          </cell>
          <cell r="D4505">
            <v>0.35</v>
          </cell>
          <cell r="E4505">
            <v>12795</v>
          </cell>
          <cell r="F4505">
            <v>10639</v>
          </cell>
          <cell r="G4505">
            <v>8765</v>
          </cell>
        </row>
        <row r="4506">
          <cell r="A4506" t="str">
            <v>28TRI19</v>
          </cell>
          <cell r="B4506" t="str">
            <v>TRI19</v>
          </cell>
          <cell r="C4506">
            <v>28</v>
          </cell>
          <cell r="D4506">
            <v>0.35</v>
          </cell>
          <cell r="E4506">
            <v>12795</v>
          </cell>
          <cell r="F4506">
            <v>10639</v>
          </cell>
          <cell r="G4506">
            <v>8765</v>
          </cell>
        </row>
        <row r="4507">
          <cell r="A4507" t="str">
            <v>29TRI19</v>
          </cell>
          <cell r="B4507" t="str">
            <v>TRI19</v>
          </cell>
          <cell r="C4507">
            <v>29</v>
          </cell>
          <cell r="D4507">
            <v>0.35</v>
          </cell>
          <cell r="E4507">
            <v>12795</v>
          </cell>
          <cell r="F4507">
            <v>10639</v>
          </cell>
          <cell r="G4507">
            <v>8765</v>
          </cell>
        </row>
        <row r="4508">
          <cell r="A4508" t="str">
            <v>30TRI19</v>
          </cell>
          <cell r="B4508" t="str">
            <v>TRI19</v>
          </cell>
          <cell r="C4508">
            <v>30</v>
          </cell>
          <cell r="D4508">
            <v>0.35</v>
          </cell>
          <cell r="E4508">
            <v>12795</v>
          </cell>
          <cell r="F4508">
            <v>10639</v>
          </cell>
          <cell r="G4508">
            <v>8765</v>
          </cell>
        </row>
        <row r="4509">
          <cell r="A4509" t="str">
            <v>31TRI19</v>
          </cell>
          <cell r="B4509" t="str">
            <v>TRI19</v>
          </cell>
          <cell r="C4509">
            <v>31</v>
          </cell>
          <cell r="D4509">
            <v>0.35</v>
          </cell>
          <cell r="E4509">
            <v>12795</v>
          </cell>
          <cell r="F4509">
            <v>10639</v>
          </cell>
          <cell r="G4509">
            <v>8765</v>
          </cell>
        </row>
        <row r="4510">
          <cell r="A4510" t="str">
            <v>32TRI19</v>
          </cell>
          <cell r="B4510" t="str">
            <v>TRI19</v>
          </cell>
          <cell r="C4510">
            <v>32</v>
          </cell>
          <cell r="D4510">
            <v>0.35</v>
          </cell>
          <cell r="E4510">
            <v>12795</v>
          </cell>
          <cell r="F4510">
            <v>10639</v>
          </cell>
          <cell r="G4510">
            <v>8765</v>
          </cell>
        </row>
        <row r="4511">
          <cell r="A4511" t="str">
            <v>33TRI19</v>
          </cell>
          <cell r="B4511" t="str">
            <v>TRI19</v>
          </cell>
          <cell r="C4511">
            <v>33</v>
          </cell>
          <cell r="D4511">
            <v>0.35</v>
          </cell>
          <cell r="E4511">
            <v>12795</v>
          </cell>
          <cell r="F4511">
            <v>10639</v>
          </cell>
          <cell r="G4511">
            <v>8765</v>
          </cell>
        </row>
        <row r="4512">
          <cell r="A4512" t="str">
            <v>34TRI19</v>
          </cell>
          <cell r="B4512" t="str">
            <v>TRI19</v>
          </cell>
          <cell r="C4512">
            <v>34</v>
          </cell>
          <cell r="D4512">
            <v>0.35</v>
          </cell>
          <cell r="E4512">
            <v>12795</v>
          </cell>
          <cell r="F4512">
            <v>10639</v>
          </cell>
          <cell r="G4512">
            <v>8765</v>
          </cell>
        </row>
        <row r="4513">
          <cell r="A4513" t="str">
            <v>35TRI19</v>
          </cell>
          <cell r="B4513" t="str">
            <v>TRI19</v>
          </cell>
          <cell r="C4513">
            <v>35</v>
          </cell>
          <cell r="D4513">
            <v>0.35</v>
          </cell>
          <cell r="E4513">
            <v>12795</v>
          </cell>
          <cell r="F4513">
            <v>10639</v>
          </cell>
          <cell r="G4513">
            <v>8765</v>
          </cell>
        </row>
        <row r="4514">
          <cell r="A4514" t="str">
            <v>36TRI19</v>
          </cell>
          <cell r="B4514" t="str">
            <v>TRI19</v>
          </cell>
          <cell r="C4514">
            <v>36</v>
          </cell>
          <cell r="D4514">
            <v>0.35</v>
          </cell>
          <cell r="E4514">
            <v>12795</v>
          </cell>
          <cell r="F4514">
            <v>10639</v>
          </cell>
          <cell r="G4514">
            <v>8765</v>
          </cell>
        </row>
        <row r="4515">
          <cell r="A4515" t="str">
            <v>37TRI19</v>
          </cell>
          <cell r="B4515" t="str">
            <v>TRI19</v>
          </cell>
          <cell r="C4515">
            <v>37</v>
          </cell>
          <cell r="D4515">
            <v>0.35</v>
          </cell>
          <cell r="E4515">
            <v>12795</v>
          </cell>
          <cell r="F4515">
            <v>10639</v>
          </cell>
          <cell r="G4515">
            <v>8765</v>
          </cell>
        </row>
        <row r="4516">
          <cell r="A4516" t="str">
            <v>38TRI19</v>
          </cell>
          <cell r="B4516" t="str">
            <v>TRI19</v>
          </cell>
          <cell r="C4516">
            <v>38</v>
          </cell>
          <cell r="D4516">
            <v>0.35</v>
          </cell>
          <cell r="E4516">
            <v>12795</v>
          </cell>
          <cell r="F4516">
            <v>10639</v>
          </cell>
          <cell r="G4516">
            <v>8765</v>
          </cell>
        </row>
        <row r="4517">
          <cell r="A4517" t="str">
            <v>39TRI19</v>
          </cell>
          <cell r="B4517" t="str">
            <v>TRI19</v>
          </cell>
          <cell r="C4517">
            <v>39</v>
          </cell>
          <cell r="D4517">
            <v>0.35</v>
          </cell>
          <cell r="E4517">
            <v>12795</v>
          </cell>
          <cell r="F4517">
            <v>10639</v>
          </cell>
          <cell r="G4517">
            <v>8765</v>
          </cell>
        </row>
        <row r="4518">
          <cell r="A4518" t="str">
            <v>40TRI19</v>
          </cell>
          <cell r="B4518" t="str">
            <v>TRI19</v>
          </cell>
          <cell r="C4518">
            <v>40</v>
          </cell>
          <cell r="D4518">
            <v>0.35</v>
          </cell>
          <cell r="E4518">
            <v>12795</v>
          </cell>
          <cell r="F4518">
            <v>10639</v>
          </cell>
          <cell r="G4518">
            <v>8765</v>
          </cell>
        </row>
        <row r="4519">
          <cell r="A4519" t="str">
            <v>10TRI20</v>
          </cell>
          <cell r="B4519" t="str">
            <v>TRI20</v>
          </cell>
          <cell r="C4519">
            <v>10</v>
          </cell>
          <cell r="D4519">
            <v>0.35</v>
          </cell>
          <cell r="E4519">
            <v>12338</v>
          </cell>
          <cell r="F4519">
            <v>10259</v>
          </cell>
          <cell r="G4519">
            <v>8452</v>
          </cell>
        </row>
        <row r="4520">
          <cell r="A4520" t="str">
            <v>11TRI20</v>
          </cell>
          <cell r="B4520" t="str">
            <v>TRI20</v>
          </cell>
          <cell r="C4520">
            <v>11</v>
          </cell>
          <cell r="D4520">
            <v>0.35</v>
          </cell>
          <cell r="E4520">
            <v>12338</v>
          </cell>
          <cell r="F4520">
            <v>10259</v>
          </cell>
          <cell r="G4520">
            <v>8452</v>
          </cell>
        </row>
        <row r="4521">
          <cell r="A4521" t="str">
            <v>12TRI20</v>
          </cell>
          <cell r="B4521" t="str">
            <v>TRI20</v>
          </cell>
          <cell r="C4521">
            <v>12</v>
          </cell>
          <cell r="D4521">
            <v>0.35</v>
          </cell>
          <cell r="E4521">
            <v>12338</v>
          </cell>
          <cell r="F4521">
            <v>10259</v>
          </cell>
          <cell r="G4521">
            <v>8452</v>
          </cell>
        </row>
        <row r="4522">
          <cell r="A4522" t="str">
            <v>13TRI20</v>
          </cell>
          <cell r="B4522" t="str">
            <v>TRI20</v>
          </cell>
          <cell r="C4522">
            <v>13</v>
          </cell>
          <cell r="D4522">
            <v>0.35</v>
          </cell>
          <cell r="E4522">
            <v>12338</v>
          </cell>
          <cell r="F4522">
            <v>10259</v>
          </cell>
          <cell r="G4522">
            <v>8452</v>
          </cell>
        </row>
        <row r="4523">
          <cell r="A4523" t="str">
            <v>14TRI20</v>
          </cell>
          <cell r="B4523" t="str">
            <v>TRI20</v>
          </cell>
          <cell r="C4523">
            <v>14</v>
          </cell>
          <cell r="D4523">
            <v>0.35</v>
          </cell>
          <cell r="E4523">
            <v>12338</v>
          </cell>
          <cell r="F4523">
            <v>10259</v>
          </cell>
          <cell r="G4523">
            <v>8452</v>
          </cell>
        </row>
        <row r="4524">
          <cell r="A4524" t="str">
            <v>15TRI20</v>
          </cell>
          <cell r="B4524" t="str">
            <v>TRI20</v>
          </cell>
          <cell r="C4524">
            <v>15</v>
          </cell>
          <cell r="D4524">
            <v>0.35</v>
          </cell>
          <cell r="E4524">
            <v>12338</v>
          </cell>
          <cell r="F4524">
            <v>10259</v>
          </cell>
          <cell r="G4524">
            <v>8452</v>
          </cell>
        </row>
        <row r="4525">
          <cell r="A4525" t="str">
            <v>16TRI20</v>
          </cell>
          <cell r="B4525" t="str">
            <v>TRI20</v>
          </cell>
          <cell r="C4525">
            <v>16</v>
          </cell>
          <cell r="D4525">
            <v>0.35</v>
          </cell>
          <cell r="E4525">
            <v>12338</v>
          </cell>
          <cell r="F4525">
            <v>10259</v>
          </cell>
          <cell r="G4525">
            <v>8452</v>
          </cell>
        </row>
        <row r="4526">
          <cell r="A4526" t="str">
            <v>17TRI20</v>
          </cell>
          <cell r="B4526" t="str">
            <v>TRI20</v>
          </cell>
          <cell r="C4526">
            <v>17</v>
          </cell>
          <cell r="D4526">
            <v>0.35</v>
          </cell>
          <cell r="E4526">
            <v>12338</v>
          </cell>
          <cell r="F4526">
            <v>10259</v>
          </cell>
          <cell r="G4526">
            <v>8452</v>
          </cell>
        </row>
        <row r="4527">
          <cell r="A4527" t="str">
            <v>18TRI20</v>
          </cell>
          <cell r="B4527" t="str">
            <v>TRI20</v>
          </cell>
          <cell r="C4527">
            <v>18</v>
          </cell>
          <cell r="D4527">
            <v>0.35</v>
          </cell>
          <cell r="E4527">
            <v>12338</v>
          </cell>
          <cell r="F4527">
            <v>10259</v>
          </cell>
          <cell r="G4527">
            <v>8452</v>
          </cell>
        </row>
        <row r="4528">
          <cell r="A4528" t="str">
            <v>19TRI20</v>
          </cell>
          <cell r="B4528" t="str">
            <v>TRI20</v>
          </cell>
          <cell r="C4528">
            <v>19</v>
          </cell>
          <cell r="D4528">
            <v>0.35</v>
          </cell>
          <cell r="E4528">
            <v>12338</v>
          </cell>
          <cell r="F4528">
            <v>10259</v>
          </cell>
          <cell r="G4528">
            <v>8452</v>
          </cell>
        </row>
        <row r="4529">
          <cell r="A4529" t="str">
            <v>20TRI20</v>
          </cell>
          <cell r="B4529" t="str">
            <v>TRI20</v>
          </cell>
          <cell r="C4529">
            <v>20</v>
          </cell>
          <cell r="D4529">
            <v>0.35</v>
          </cell>
          <cell r="E4529">
            <v>12338</v>
          </cell>
          <cell r="F4529">
            <v>10259</v>
          </cell>
          <cell r="G4529">
            <v>8452</v>
          </cell>
        </row>
        <row r="4530">
          <cell r="A4530" t="str">
            <v>21TRI20</v>
          </cell>
          <cell r="B4530" t="str">
            <v>TRI20</v>
          </cell>
          <cell r="C4530">
            <v>21</v>
          </cell>
          <cell r="D4530">
            <v>0.35</v>
          </cell>
          <cell r="E4530">
            <v>12338</v>
          </cell>
          <cell r="F4530">
            <v>10259</v>
          </cell>
          <cell r="G4530">
            <v>8452</v>
          </cell>
        </row>
        <row r="4531">
          <cell r="A4531" t="str">
            <v>22TRI20</v>
          </cell>
          <cell r="B4531" t="str">
            <v>TRI20</v>
          </cell>
          <cell r="C4531">
            <v>22</v>
          </cell>
          <cell r="D4531">
            <v>0.35</v>
          </cell>
          <cell r="E4531">
            <v>12338</v>
          </cell>
          <cell r="F4531">
            <v>10259</v>
          </cell>
          <cell r="G4531">
            <v>8452</v>
          </cell>
        </row>
        <row r="4532">
          <cell r="A4532" t="str">
            <v>23TRI20</v>
          </cell>
          <cell r="B4532" t="str">
            <v>TRI20</v>
          </cell>
          <cell r="C4532">
            <v>23</v>
          </cell>
          <cell r="D4532">
            <v>0.35</v>
          </cell>
          <cell r="E4532">
            <v>12338</v>
          </cell>
          <cell r="F4532">
            <v>10259</v>
          </cell>
          <cell r="G4532">
            <v>8452</v>
          </cell>
        </row>
        <row r="4533">
          <cell r="A4533" t="str">
            <v>24TRI20</v>
          </cell>
          <cell r="B4533" t="str">
            <v>TRI20</v>
          </cell>
          <cell r="C4533">
            <v>24</v>
          </cell>
          <cell r="D4533">
            <v>0.35</v>
          </cell>
          <cell r="E4533">
            <v>12338</v>
          </cell>
          <cell r="F4533">
            <v>10259</v>
          </cell>
          <cell r="G4533">
            <v>8452</v>
          </cell>
        </row>
        <row r="4534">
          <cell r="A4534" t="str">
            <v>25TRI20</v>
          </cell>
          <cell r="B4534" t="str">
            <v>TRI20</v>
          </cell>
          <cell r="C4534">
            <v>25</v>
          </cell>
          <cell r="D4534">
            <v>0.35</v>
          </cell>
          <cell r="E4534">
            <v>12338</v>
          </cell>
          <cell r="F4534">
            <v>10259</v>
          </cell>
          <cell r="G4534">
            <v>8452</v>
          </cell>
        </row>
        <row r="4535">
          <cell r="A4535" t="str">
            <v>26TRI20</v>
          </cell>
          <cell r="B4535" t="str">
            <v>TRI20</v>
          </cell>
          <cell r="C4535">
            <v>26</v>
          </cell>
          <cell r="D4535">
            <v>0.35</v>
          </cell>
          <cell r="E4535">
            <v>12338</v>
          </cell>
          <cell r="F4535">
            <v>10259</v>
          </cell>
          <cell r="G4535">
            <v>8452</v>
          </cell>
        </row>
        <row r="4536">
          <cell r="A4536" t="str">
            <v>27TRI20</v>
          </cell>
          <cell r="B4536" t="str">
            <v>TRI20</v>
          </cell>
          <cell r="C4536">
            <v>27</v>
          </cell>
          <cell r="D4536">
            <v>0.35</v>
          </cell>
          <cell r="E4536">
            <v>12338</v>
          </cell>
          <cell r="F4536">
            <v>10259</v>
          </cell>
          <cell r="G4536">
            <v>8452</v>
          </cell>
        </row>
        <row r="4537">
          <cell r="A4537" t="str">
            <v>28TRI20</v>
          </cell>
          <cell r="B4537" t="str">
            <v>TRI20</v>
          </cell>
          <cell r="C4537">
            <v>28</v>
          </cell>
          <cell r="D4537">
            <v>0.35</v>
          </cell>
          <cell r="E4537">
            <v>12338</v>
          </cell>
          <cell r="F4537">
            <v>10259</v>
          </cell>
          <cell r="G4537">
            <v>8452</v>
          </cell>
        </row>
        <row r="4538">
          <cell r="A4538" t="str">
            <v>29TRI20</v>
          </cell>
          <cell r="B4538" t="str">
            <v>TRI20</v>
          </cell>
          <cell r="C4538">
            <v>29</v>
          </cell>
          <cell r="D4538">
            <v>0.35</v>
          </cell>
          <cell r="E4538">
            <v>12338</v>
          </cell>
          <cell r="F4538">
            <v>10259</v>
          </cell>
          <cell r="G4538">
            <v>8452</v>
          </cell>
        </row>
        <row r="4539">
          <cell r="A4539" t="str">
            <v>30TRI20</v>
          </cell>
          <cell r="B4539" t="str">
            <v>TRI20</v>
          </cell>
          <cell r="C4539">
            <v>30</v>
          </cell>
          <cell r="D4539">
            <v>0.35</v>
          </cell>
          <cell r="E4539">
            <v>12338</v>
          </cell>
          <cell r="F4539">
            <v>10259</v>
          </cell>
          <cell r="G4539">
            <v>8452</v>
          </cell>
        </row>
        <row r="4540">
          <cell r="A4540" t="str">
            <v>31TRI20</v>
          </cell>
          <cell r="B4540" t="str">
            <v>TRI20</v>
          </cell>
          <cell r="C4540">
            <v>31</v>
          </cell>
          <cell r="D4540">
            <v>0.35</v>
          </cell>
          <cell r="E4540">
            <v>12338</v>
          </cell>
          <cell r="F4540">
            <v>10259</v>
          </cell>
          <cell r="G4540">
            <v>8452</v>
          </cell>
        </row>
        <row r="4541">
          <cell r="A4541" t="str">
            <v>32TRI20</v>
          </cell>
          <cell r="B4541" t="str">
            <v>TRI20</v>
          </cell>
          <cell r="C4541">
            <v>32</v>
          </cell>
          <cell r="D4541">
            <v>0.35</v>
          </cell>
          <cell r="E4541">
            <v>12338</v>
          </cell>
          <cell r="F4541">
            <v>10259</v>
          </cell>
          <cell r="G4541">
            <v>8452</v>
          </cell>
        </row>
        <row r="4542">
          <cell r="A4542" t="str">
            <v>33TRI20</v>
          </cell>
          <cell r="B4542" t="str">
            <v>TRI20</v>
          </cell>
          <cell r="C4542">
            <v>33</v>
          </cell>
          <cell r="D4542">
            <v>0.35</v>
          </cell>
          <cell r="E4542">
            <v>12338</v>
          </cell>
          <cell r="F4542">
            <v>10259</v>
          </cell>
          <cell r="G4542">
            <v>8452</v>
          </cell>
        </row>
        <row r="4543">
          <cell r="A4543" t="str">
            <v>34TRI20</v>
          </cell>
          <cell r="B4543" t="str">
            <v>TRI20</v>
          </cell>
          <cell r="C4543">
            <v>34</v>
          </cell>
          <cell r="D4543">
            <v>0.35</v>
          </cell>
          <cell r="E4543">
            <v>12338</v>
          </cell>
          <cell r="F4543">
            <v>10259</v>
          </cell>
          <cell r="G4543">
            <v>8452</v>
          </cell>
        </row>
        <row r="4544">
          <cell r="A4544" t="str">
            <v>35TRI20</v>
          </cell>
          <cell r="B4544" t="str">
            <v>TRI20</v>
          </cell>
          <cell r="C4544">
            <v>35</v>
          </cell>
          <cell r="D4544">
            <v>0.35</v>
          </cell>
          <cell r="E4544">
            <v>12338</v>
          </cell>
          <cell r="F4544">
            <v>10259</v>
          </cell>
          <cell r="G4544">
            <v>8452</v>
          </cell>
        </row>
        <row r="4545">
          <cell r="A4545" t="str">
            <v>36TRI20</v>
          </cell>
          <cell r="B4545" t="str">
            <v>TRI20</v>
          </cell>
          <cell r="C4545">
            <v>36</v>
          </cell>
          <cell r="D4545">
            <v>0.35</v>
          </cell>
          <cell r="E4545">
            <v>12338</v>
          </cell>
          <cell r="F4545">
            <v>10259</v>
          </cell>
          <cell r="G4545">
            <v>8452</v>
          </cell>
        </row>
        <row r="4546">
          <cell r="A4546" t="str">
            <v>37TRI20</v>
          </cell>
          <cell r="B4546" t="str">
            <v>TRI20</v>
          </cell>
          <cell r="C4546">
            <v>37</v>
          </cell>
          <cell r="D4546">
            <v>0.35</v>
          </cell>
          <cell r="E4546">
            <v>12338</v>
          </cell>
          <cell r="F4546">
            <v>10259</v>
          </cell>
          <cell r="G4546">
            <v>8452</v>
          </cell>
        </row>
        <row r="4547">
          <cell r="A4547" t="str">
            <v>38TRI20</v>
          </cell>
          <cell r="B4547" t="str">
            <v>TRI20</v>
          </cell>
          <cell r="C4547">
            <v>38</v>
          </cell>
          <cell r="D4547">
            <v>0.35</v>
          </cell>
          <cell r="E4547">
            <v>12338</v>
          </cell>
          <cell r="F4547">
            <v>10259</v>
          </cell>
          <cell r="G4547">
            <v>8452</v>
          </cell>
        </row>
        <row r="4548">
          <cell r="A4548" t="str">
            <v>39TRI20</v>
          </cell>
          <cell r="B4548" t="str">
            <v>TRI20</v>
          </cell>
          <cell r="C4548">
            <v>39</v>
          </cell>
          <cell r="D4548">
            <v>0.35</v>
          </cell>
          <cell r="E4548">
            <v>12338</v>
          </cell>
          <cell r="F4548">
            <v>10259</v>
          </cell>
          <cell r="G4548">
            <v>8452</v>
          </cell>
        </row>
        <row r="4549">
          <cell r="A4549" t="str">
            <v>40TRI20</v>
          </cell>
          <cell r="B4549" t="str">
            <v>TRI20</v>
          </cell>
          <cell r="C4549">
            <v>40</v>
          </cell>
          <cell r="D4549">
            <v>0.35</v>
          </cell>
          <cell r="E4549">
            <v>12338</v>
          </cell>
          <cell r="F4549">
            <v>10259</v>
          </cell>
          <cell r="G4549">
            <v>8452</v>
          </cell>
        </row>
        <row r="4550">
          <cell r="A4550" t="str">
            <v>10SBO01</v>
          </cell>
          <cell r="B4550" t="str">
            <v>SBO01</v>
          </cell>
          <cell r="C4550">
            <v>10</v>
          </cell>
          <cell r="D4550">
            <v>1.2</v>
          </cell>
          <cell r="E4550">
            <v>14658</v>
          </cell>
          <cell r="F4550">
            <v>11517</v>
          </cell>
          <cell r="G4550">
            <v>9772</v>
          </cell>
        </row>
        <row r="4551">
          <cell r="A4551" t="str">
            <v>11SBO01</v>
          </cell>
          <cell r="B4551" t="str">
            <v>SBO01</v>
          </cell>
          <cell r="C4551">
            <v>11</v>
          </cell>
          <cell r="D4551">
            <v>1.2</v>
          </cell>
          <cell r="E4551">
            <v>14658</v>
          </cell>
          <cell r="F4551">
            <v>11517</v>
          </cell>
          <cell r="G4551">
            <v>9772</v>
          </cell>
        </row>
        <row r="4552">
          <cell r="A4552" t="str">
            <v>12SBO01</v>
          </cell>
          <cell r="B4552" t="str">
            <v>SBO01</v>
          </cell>
          <cell r="C4552">
            <v>12</v>
          </cell>
          <cell r="D4552">
            <v>1.2</v>
          </cell>
          <cell r="E4552">
            <v>14658</v>
          </cell>
          <cell r="F4552">
            <v>11517</v>
          </cell>
          <cell r="G4552">
            <v>9772</v>
          </cell>
        </row>
        <row r="4553">
          <cell r="A4553" t="str">
            <v>13SBO01</v>
          </cell>
          <cell r="B4553" t="str">
            <v>SBO01</v>
          </cell>
          <cell r="C4553">
            <v>13</v>
          </cell>
          <cell r="D4553">
            <v>1.2</v>
          </cell>
          <cell r="E4553">
            <v>14658</v>
          </cell>
          <cell r="F4553">
            <v>11517</v>
          </cell>
          <cell r="G4553">
            <v>9772</v>
          </cell>
        </row>
        <row r="4554">
          <cell r="A4554" t="str">
            <v>14SBO01</v>
          </cell>
          <cell r="B4554" t="str">
            <v>SBO01</v>
          </cell>
          <cell r="C4554">
            <v>14</v>
          </cell>
          <cell r="D4554">
            <v>1.2</v>
          </cell>
          <cell r="E4554">
            <v>14658</v>
          </cell>
          <cell r="F4554">
            <v>11517</v>
          </cell>
          <cell r="G4554">
            <v>9772</v>
          </cell>
        </row>
        <row r="4555">
          <cell r="A4555" t="str">
            <v>15SBO01</v>
          </cell>
          <cell r="B4555" t="str">
            <v>SBO01</v>
          </cell>
          <cell r="C4555">
            <v>15</v>
          </cell>
          <cell r="D4555">
            <v>1.2</v>
          </cell>
          <cell r="E4555">
            <v>14658</v>
          </cell>
          <cell r="F4555">
            <v>11517</v>
          </cell>
          <cell r="G4555">
            <v>9772</v>
          </cell>
        </row>
        <row r="4556">
          <cell r="A4556" t="str">
            <v>16SBO01</v>
          </cell>
          <cell r="B4556" t="str">
            <v>SBO01</v>
          </cell>
          <cell r="C4556">
            <v>16</v>
          </cell>
          <cell r="D4556">
            <v>1.2</v>
          </cell>
          <cell r="E4556">
            <v>14658</v>
          </cell>
          <cell r="F4556">
            <v>11517</v>
          </cell>
          <cell r="G4556">
            <v>9772</v>
          </cell>
        </row>
        <row r="4557">
          <cell r="A4557" t="str">
            <v>17SBO01</v>
          </cell>
          <cell r="B4557" t="str">
            <v>SBO01</v>
          </cell>
          <cell r="C4557">
            <v>17</v>
          </cell>
          <cell r="D4557">
            <v>1.2</v>
          </cell>
          <cell r="E4557">
            <v>14658</v>
          </cell>
          <cell r="F4557">
            <v>11517</v>
          </cell>
          <cell r="G4557">
            <v>9772</v>
          </cell>
        </row>
        <row r="4558">
          <cell r="A4558" t="str">
            <v>18SBO01</v>
          </cell>
          <cell r="B4558" t="str">
            <v>SBO01</v>
          </cell>
          <cell r="C4558">
            <v>18</v>
          </cell>
          <cell r="D4558">
            <v>1.2</v>
          </cell>
          <cell r="E4558">
            <v>14658</v>
          </cell>
          <cell r="F4558">
            <v>11517</v>
          </cell>
          <cell r="G4558">
            <v>9772</v>
          </cell>
        </row>
        <row r="4559">
          <cell r="A4559" t="str">
            <v>19SBO01</v>
          </cell>
          <cell r="B4559" t="str">
            <v>SBO01</v>
          </cell>
          <cell r="C4559">
            <v>19</v>
          </cell>
          <cell r="D4559">
            <v>1.2</v>
          </cell>
          <cell r="E4559">
            <v>14658</v>
          </cell>
          <cell r="F4559">
            <v>11517</v>
          </cell>
          <cell r="G4559">
            <v>9772</v>
          </cell>
        </row>
        <row r="4560">
          <cell r="A4560" t="str">
            <v>20SBO01</v>
          </cell>
          <cell r="B4560" t="str">
            <v>SBO01</v>
          </cell>
          <cell r="C4560">
            <v>20</v>
          </cell>
          <cell r="D4560">
            <v>1.2</v>
          </cell>
          <cell r="E4560">
            <v>14658</v>
          </cell>
          <cell r="F4560">
            <v>11517</v>
          </cell>
          <cell r="G4560">
            <v>9772</v>
          </cell>
        </row>
        <row r="4561">
          <cell r="A4561" t="str">
            <v>21SBO01</v>
          </cell>
          <cell r="B4561" t="str">
            <v>SBO01</v>
          </cell>
          <cell r="C4561">
            <v>21</v>
          </cell>
          <cell r="D4561">
            <v>1.2</v>
          </cell>
          <cell r="E4561">
            <v>14658</v>
          </cell>
          <cell r="F4561">
            <v>11517</v>
          </cell>
          <cell r="G4561">
            <v>9772</v>
          </cell>
        </row>
        <row r="4562">
          <cell r="A4562" t="str">
            <v>22SBO01</v>
          </cell>
          <cell r="B4562" t="str">
            <v>SBO01</v>
          </cell>
          <cell r="C4562">
            <v>22</v>
          </cell>
          <cell r="D4562">
            <v>1.2</v>
          </cell>
          <cell r="E4562">
            <v>14658</v>
          </cell>
          <cell r="F4562">
            <v>11517</v>
          </cell>
          <cell r="G4562">
            <v>9772</v>
          </cell>
        </row>
        <row r="4563">
          <cell r="A4563" t="str">
            <v>23SBO01</v>
          </cell>
          <cell r="B4563" t="str">
            <v>SBO01</v>
          </cell>
          <cell r="C4563">
            <v>23</v>
          </cell>
          <cell r="D4563">
            <v>1.2</v>
          </cell>
          <cell r="E4563">
            <v>14658</v>
          </cell>
          <cell r="F4563">
            <v>11517</v>
          </cell>
          <cell r="G4563">
            <v>9772</v>
          </cell>
        </row>
        <row r="4564">
          <cell r="A4564" t="str">
            <v>24SBO01</v>
          </cell>
          <cell r="B4564" t="str">
            <v>SBO01</v>
          </cell>
          <cell r="C4564">
            <v>24</v>
          </cell>
          <cell r="D4564">
            <v>1.2</v>
          </cell>
          <cell r="E4564">
            <v>14658</v>
          </cell>
          <cell r="F4564">
            <v>11517</v>
          </cell>
          <cell r="G4564">
            <v>9772</v>
          </cell>
        </row>
        <row r="4565">
          <cell r="A4565" t="str">
            <v>25SBO01</v>
          </cell>
          <cell r="B4565" t="str">
            <v>SBO01</v>
          </cell>
          <cell r="C4565">
            <v>25</v>
          </cell>
          <cell r="D4565">
            <v>1.2</v>
          </cell>
          <cell r="E4565">
            <v>14658</v>
          </cell>
          <cell r="F4565">
            <v>11517</v>
          </cell>
          <cell r="G4565">
            <v>9772</v>
          </cell>
        </row>
        <row r="4566">
          <cell r="A4566" t="str">
            <v>26SBO01</v>
          </cell>
          <cell r="B4566" t="str">
            <v>SBO01</v>
          </cell>
          <cell r="C4566">
            <v>26</v>
          </cell>
          <cell r="D4566">
            <v>1.2</v>
          </cell>
          <cell r="E4566">
            <v>14658</v>
          </cell>
          <cell r="F4566">
            <v>11517</v>
          </cell>
          <cell r="G4566">
            <v>9772</v>
          </cell>
        </row>
        <row r="4567">
          <cell r="A4567" t="str">
            <v>27SBO01</v>
          </cell>
          <cell r="B4567" t="str">
            <v>SBO01</v>
          </cell>
          <cell r="C4567">
            <v>27</v>
          </cell>
          <cell r="D4567">
            <v>1.2</v>
          </cell>
          <cell r="E4567">
            <v>14658</v>
          </cell>
          <cell r="F4567">
            <v>11517</v>
          </cell>
          <cell r="G4567">
            <v>9772</v>
          </cell>
        </row>
        <row r="4568">
          <cell r="A4568" t="str">
            <v>28SBO01</v>
          </cell>
          <cell r="B4568" t="str">
            <v>SBO01</v>
          </cell>
          <cell r="C4568">
            <v>28</v>
          </cell>
          <cell r="D4568">
            <v>1.2</v>
          </cell>
          <cell r="E4568">
            <v>14658</v>
          </cell>
          <cell r="F4568">
            <v>11517</v>
          </cell>
          <cell r="G4568">
            <v>9772</v>
          </cell>
        </row>
        <row r="4569">
          <cell r="A4569" t="str">
            <v>29SBO01</v>
          </cell>
          <cell r="B4569" t="str">
            <v>SBO01</v>
          </cell>
          <cell r="C4569">
            <v>29</v>
          </cell>
          <cell r="D4569">
            <v>1.2</v>
          </cell>
          <cell r="E4569">
            <v>14658</v>
          </cell>
          <cell r="F4569">
            <v>11517</v>
          </cell>
          <cell r="G4569">
            <v>9772</v>
          </cell>
        </row>
        <row r="4570">
          <cell r="A4570" t="str">
            <v>30SBO01</v>
          </cell>
          <cell r="B4570" t="str">
            <v>SBO01</v>
          </cell>
          <cell r="C4570">
            <v>30</v>
          </cell>
          <cell r="D4570">
            <v>1.2</v>
          </cell>
          <cell r="E4570">
            <v>14658</v>
          </cell>
          <cell r="F4570">
            <v>11517</v>
          </cell>
          <cell r="G4570">
            <v>9772</v>
          </cell>
        </row>
        <row r="4571">
          <cell r="A4571" t="str">
            <v>31SBO01</v>
          </cell>
          <cell r="B4571" t="str">
            <v>SBO01</v>
          </cell>
          <cell r="C4571">
            <v>31</v>
          </cell>
          <cell r="D4571">
            <v>1.2</v>
          </cell>
          <cell r="E4571">
            <v>14658</v>
          </cell>
          <cell r="F4571">
            <v>11517</v>
          </cell>
          <cell r="G4571">
            <v>9772</v>
          </cell>
        </row>
        <row r="4572">
          <cell r="A4572" t="str">
            <v>32SBO01</v>
          </cell>
          <cell r="B4572" t="str">
            <v>SBO01</v>
          </cell>
          <cell r="C4572">
            <v>32</v>
          </cell>
          <cell r="D4572">
            <v>1.2</v>
          </cell>
          <cell r="E4572">
            <v>14658</v>
          </cell>
          <cell r="F4572">
            <v>11517</v>
          </cell>
          <cell r="G4572">
            <v>9772</v>
          </cell>
        </row>
        <row r="4573">
          <cell r="A4573" t="str">
            <v>33SBO01</v>
          </cell>
          <cell r="B4573" t="str">
            <v>SBO01</v>
          </cell>
          <cell r="C4573">
            <v>33</v>
          </cell>
          <cell r="D4573">
            <v>1.2</v>
          </cell>
          <cell r="E4573">
            <v>14658</v>
          </cell>
          <cell r="F4573">
            <v>11517</v>
          </cell>
          <cell r="G4573">
            <v>9772</v>
          </cell>
        </row>
        <row r="4574">
          <cell r="A4574" t="str">
            <v>34SBO01</v>
          </cell>
          <cell r="B4574" t="str">
            <v>SBO01</v>
          </cell>
          <cell r="C4574">
            <v>34</v>
          </cell>
          <cell r="D4574">
            <v>1.2</v>
          </cell>
          <cell r="E4574">
            <v>14658</v>
          </cell>
          <cell r="F4574">
            <v>11517</v>
          </cell>
          <cell r="G4574">
            <v>9772</v>
          </cell>
        </row>
        <row r="4575">
          <cell r="A4575" t="str">
            <v>35SBO01</v>
          </cell>
          <cell r="B4575" t="str">
            <v>SBO01</v>
          </cell>
          <cell r="C4575">
            <v>35</v>
          </cell>
          <cell r="D4575">
            <v>1.2</v>
          </cell>
          <cell r="E4575">
            <v>14658</v>
          </cell>
          <cell r="F4575">
            <v>11517</v>
          </cell>
          <cell r="G4575">
            <v>9772</v>
          </cell>
        </row>
        <row r="4576">
          <cell r="A4576" t="str">
            <v>36SBO01</v>
          </cell>
          <cell r="B4576" t="str">
            <v>SBO01</v>
          </cell>
          <cell r="C4576">
            <v>36</v>
          </cell>
          <cell r="D4576">
            <v>1.2</v>
          </cell>
          <cell r="E4576">
            <v>14658</v>
          </cell>
          <cell r="F4576">
            <v>11517</v>
          </cell>
          <cell r="G4576">
            <v>9772</v>
          </cell>
        </row>
        <row r="4577">
          <cell r="A4577" t="str">
            <v>37SBO01</v>
          </cell>
          <cell r="B4577" t="str">
            <v>SBO01</v>
          </cell>
          <cell r="C4577">
            <v>37</v>
          </cell>
          <cell r="D4577">
            <v>1.2</v>
          </cell>
          <cell r="E4577">
            <v>14658</v>
          </cell>
          <cell r="F4577">
            <v>11517</v>
          </cell>
          <cell r="G4577">
            <v>9772</v>
          </cell>
        </row>
        <row r="4578">
          <cell r="A4578" t="str">
            <v>38SBO01</v>
          </cell>
          <cell r="B4578" t="str">
            <v>SBO01</v>
          </cell>
          <cell r="C4578">
            <v>38</v>
          </cell>
          <cell r="D4578">
            <v>1.2</v>
          </cell>
          <cell r="E4578">
            <v>14658</v>
          </cell>
          <cell r="F4578">
            <v>11517</v>
          </cell>
          <cell r="G4578">
            <v>9772</v>
          </cell>
        </row>
        <row r="4579">
          <cell r="A4579" t="str">
            <v>39SBO01</v>
          </cell>
          <cell r="B4579" t="str">
            <v>SBO01</v>
          </cell>
          <cell r="C4579">
            <v>39</v>
          </cell>
          <cell r="D4579">
            <v>1.2</v>
          </cell>
          <cell r="E4579">
            <v>14658</v>
          </cell>
          <cell r="F4579">
            <v>11517</v>
          </cell>
          <cell r="G4579">
            <v>9772</v>
          </cell>
        </row>
        <row r="4580">
          <cell r="A4580" t="str">
            <v>40SBO01</v>
          </cell>
          <cell r="B4580" t="str">
            <v>SBO01</v>
          </cell>
          <cell r="C4580">
            <v>40</v>
          </cell>
          <cell r="D4580">
            <v>1.2</v>
          </cell>
          <cell r="E4580">
            <v>14658</v>
          </cell>
          <cell r="F4580">
            <v>11517</v>
          </cell>
          <cell r="G4580">
            <v>9772</v>
          </cell>
        </row>
        <row r="4581">
          <cell r="A4581" t="str">
            <v>10SBO02</v>
          </cell>
          <cell r="B4581" t="str">
            <v>SBO02</v>
          </cell>
          <cell r="C4581">
            <v>10</v>
          </cell>
          <cell r="D4581">
            <v>0.6</v>
          </cell>
          <cell r="E4581">
            <v>15531</v>
          </cell>
          <cell r="F4581">
            <v>12285</v>
          </cell>
          <cell r="G4581">
            <v>10470</v>
          </cell>
        </row>
        <row r="4582">
          <cell r="A4582" t="str">
            <v>11SBO02</v>
          </cell>
          <cell r="B4582" t="str">
            <v>SBO02</v>
          </cell>
          <cell r="C4582">
            <v>11</v>
          </cell>
          <cell r="D4582">
            <v>0.6</v>
          </cell>
          <cell r="E4582">
            <v>15531</v>
          </cell>
          <cell r="F4582">
            <v>12285</v>
          </cell>
          <cell r="G4582">
            <v>10470</v>
          </cell>
        </row>
        <row r="4583">
          <cell r="A4583" t="str">
            <v>12SBO02</v>
          </cell>
          <cell r="B4583" t="str">
            <v>SBO02</v>
          </cell>
          <cell r="C4583">
            <v>12</v>
          </cell>
          <cell r="D4583">
            <v>0.6</v>
          </cell>
          <cell r="E4583">
            <v>15531</v>
          </cell>
          <cell r="F4583">
            <v>12285</v>
          </cell>
          <cell r="G4583">
            <v>10470</v>
          </cell>
        </row>
        <row r="4584">
          <cell r="A4584" t="str">
            <v>13SBO02</v>
          </cell>
          <cell r="B4584" t="str">
            <v>SBO02</v>
          </cell>
          <cell r="C4584">
            <v>13</v>
          </cell>
          <cell r="D4584">
            <v>0.6</v>
          </cell>
          <cell r="E4584">
            <v>15531</v>
          </cell>
          <cell r="F4584">
            <v>12285</v>
          </cell>
          <cell r="G4584">
            <v>10470</v>
          </cell>
        </row>
        <row r="4585">
          <cell r="A4585" t="str">
            <v>14SBO02</v>
          </cell>
          <cell r="B4585" t="str">
            <v>SBO02</v>
          </cell>
          <cell r="C4585">
            <v>14</v>
          </cell>
          <cell r="D4585">
            <v>0.6</v>
          </cell>
          <cell r="E4585">
            <v>15531</v>
          </cell>
          <cell r="F4585">
            <v>12285</v>
          </cell>
          <cell r="G4585">
            <v>10470</v>
          </cell>
        </row>
        <row r="4586">
          <cell r="A4586" t="str">
            <v>15SBO02</v>
          </cell>
          <cell r="B4586" t="str">
            <v>SBO02</v>
          </cell>
          <cell r="C4586">
            <v>15</v>
          </cell>
          <cell r="D4586">
            <v>0.6</v>
          </cell>
          <cell r="E4586">
            <v>15531</v>
          </cell>
          <cell r="F4586">
            <v>12285</v>
          </cell>
          <cell r="G4586">
            <v>10470</v>
          </cell>
        </row>
        <row r="4587">
          <cell r="A4587" t="str">
            <v>16SBO02</v>
          </cell>
          <cell r="B4587" t="str">
            <v>SBO02</v>
          </cell>
          <cell r="C4587">
            <v>16</v>
          </cell>
          <cell r="D4587">
            <v>0.6</v>
          </cell>
          <cell r="E4587">
            <v>15531</v>
          </cell>
          <cell r="F4587">
            <v>12285</v>
          </cell>
          <cell r="G4587">
            <v>10470</v>
          </cell>
        </row>
        <row r="4588">
          <cell r="A4588" t="str">
            <v>17SBO02</v>
          </cell>
          <cell r="B4588" t="str">
            <v>SBO02</v>
          </cell>
          <cell r="C4588">
            <v>17</v>
          </cell>
          <cell r="D4588">
            <v>0.6</v>
          </cell>
          <cell r="E4588">
            <v>15531</v>
          </cell>
          <cell r="F4588">
            <v>12285</v>
          </cell>
          <cell r="G4588">
            <v>10470</v>
          </cell>
        </row>
        <row r="4589">
          <cell r="A4589" t="str">
            <v>18SBO02</v>
          </cell>
          <cell r="B4589" t="str">
            <v>SBO02</v>
          </cell>
          <cell r="C4589">
            <v>18</v>
          </cell>
          <cell r="D4589">
            <v>0.6</v>
          </cell>
          <cell r="E4589">
            <v>15531</v>
          </cell>
          <cell r="F4589">
            <v>12285</v>
          </cell>
          <cell r="G4589">
            <v>10470</v>
          </cell>
        </row>
        <row r="4590">
          <cell r="A4590" t="str">
            <v>19SBO02</v>
          </cell>
          <cell r="B4590" t="str">
            <v>SBO02</v>
          </cell>
          <cell r="C4590">
            <v>19</v>
          </cell>
          <cell r="D4590">
            <v>0.6</v>
          </cell>
          <cell r="E4590">
            <v>15531</v>
          </cell>
          <cell r="F4590">
            <v>12285</v>
          </cell>
          <cell r="G4590">
            <v>10470</v>
          </cell>
        </row>
        <row r="4591">
          <cell r="A4591" t="str">
            <v>20SBO02</v>
          </cell>
          <cell r="B4591" t="str">
            <v>SBO02</v>
          </cell>
          <cell r="C4591">
            <v>20</v>
          </cell>
          <cell r="D4591">
            <v>0.6</v>
          </cell>
          <cell r="E4591">
            <v>15531</v>
          </cell>
          <cell r="F4591">
            <v>12285</v>
          </cell>
          <cell r="G4591">
            <v>10470</v>
          </cell>
        </row>
        <row r="4592">
          <cell r="A4592" t="str">
            <v>21SBO02</v>
          </cell>
          <cell r="B4592" t="str">
            <v>SBO02</v>
          </cell>
          <cell r="C4592">
            <v>21</v>
          </cell>
          <cell r="D4592">
            <v>0.6</v>
          </cell>
          <cell r="E4592">
            <v>15531</v>
          </cell>
          <cell r="F4592">
            <v>12285</v>
          </cell>
          <cell r="G4592">
            <v>10470</v>
          </cell>
        </row>
        <row r="4593">
          <cell r="A4593" t="str">
            <v>22SBO02</v>
          </cell>
          <cell r="B4593" t="str">
            <v>SBO02</v>
          </cell>
          <cell r="C4593">
            <v>22</v>
          </cell>
          <cell r="D4593">
            <v>0.6</v>
          </cell>
          <cell r="E4593">
            <v>15531</v>
          </cell>
          <cell r="F4593">
            <v>12285</v>
          </cell>
          <cell r="G4593">
            <v>10470</v>
          </cell>
        </row>
        <row r="4594">
          <cell r="A4594" t="str">
            <v>23SBO02</v>
          </cell>
          <cell r="B4594" t="str">
            <v>SBO02</v>
          </cell>
          <cell r="C4594">
            <v>23</v>
          </cell>
          <cell r="D4594">
            <v>0.6</v>
          </cell>
          <cell r="E4594">
            <v>15531</v>
          </cell>
          <cell r="F4594">
            <v>12285</v>
          </cell>
          <cell r="G4594">
            <v>10470</v>
          </cell>
        </row>
        <row r="4595">
          <cell r="A4595" t="str">
            <v>24SBO02</v>
          </cell>
          <cell r="B4595" t="str">
            <v>SBO02</v>
          </cell>
          <cell r="C4595">
            <v>24</v>
          </cell>
          <cell r="D4595">
            <v>0.6</v>
          </cell>
          <cell r="E4595">
            <v>15531</v>
          </cell>
          <cell r="F4595">
            <v>12285</v>
          </cell>
          <cell r="G4595">
            <v>10470</v>
          </cell>
        </row>
        <row r="4596">
          <cell r="A4596" t="str">
            <v>25SBO02</v>
          </cell>
          <cell r="B4596" t="str">
            <v>SBO02</v>
          </cell>
          <cell r="C4596">
            <v>25</v>
          </cell>
          <cell r="D4596">
            <v>0.6</v>
          </cell>
          <cell r="E4596">
            <v>15531</v>
          </cell>
          <cell r="F4596">
            <v>12285</v>
          </cell>
          <cell r="G4596">
            <v>10470</v>
          </cell>
        </row>
        <row r="4597">
          <cell r="A4597" t="str">
            <v>26SBO02</v>
          </cell>
          <cell r="B4597" t="str">
            <v>SBO02</v>
          </cell>
          <cell r="C4597">
            <v>26</v>
          </cell>
          <cell r="D4597">
            <v>0.6</v>
          </cell>
          <cell r="E4597">
            <v>15531</v>
          </cell>
          <cell r="F4597">
            <v>12285</v>
          </cell>
          <cell r="G4597">
            <v>10470</v>
          </cell>
        </row>
        <row r="4598">
          <cell r="A4598" t="str">
            <v>27SBO02</v>
          </cell>
          <cell r="B4598" t="str">
            <v>SBO02</v>
          </cell>
          <cell r="C4598">
            <v>27</v>
          </cell>
          <cell r="D4598">
            <v>0.6</v>
          </cell>
          <cell r="E4598">
            <v>15531</v>
          </cell>
          <cell r="F4598">
            <v>12285</v>
          </cell>
          <cell r="G4598">
            <v>10470</v>
          </cell>
        </row>
        <row r="4599">
          <cell r="A4599" t="str">
            <v>28SBO02</v>
          </cell>
          <cell r="B4599" t="str">
            <v>SBO02</v>
          </cell>
          <cell r="C4599">
            <v>28</v>
          </cell>
          <cell r="D4599">
            <v>0.6</v>
          </cell>
          <cell r="E4599">
            <v>15531</v>
          </cell>
          <cell r="F4599">
            <v>12285</v>
          </cell>
          <cell r="G4599">
            <v>10470</v>
          </cell>
        </row>
        <row r="4600">
          <cell r="A4600" t="str">
            <v>29SBO02</v>
          </cell>
          <cell r="B4600" t="str">
            <v>SBO02</v>
          </cell>
          <cell r="C4600">
            <v>29</v>
          </cell>
          <cell r="D4600">
            <v>0.6</v>
          </cell>
          <cell r="E4600">
            <v>15531</v>
          </cell>
          <cell r="F4600">
            <v>12285</v>
          </cell>
          <cell r="G4600">
            <v>10470</v>
          </cell>
        </row>
        <row r="4601">
          <cell r="A4601" t="str">
            <v>30SBO02</v>
          </cell>
          <cell r="B4601" t="str">
            <v>SBO02</v>
          </cell>
          <cell r="C4601">
            <v>30</v>
          </cell>
          <cell r="D4601">
            <v>0.6</v>
          </cell>
          <cell r="E4601">
            <v>15531</v>
          </cell>
          <cell r="F4601">
            <v>12285</v>
          </cell>
          <cell r="G4601">
            <v>10470</v>
          </cell>
        </row>
        <row r="4602">
          <cell r="A4602" t="str">
            <v>31SBO02</v>
          </cell>
          <cell r="B4602" t="str">
            <v>SBO02</v>
          </cell>
          <cell r="C4602">
            <v>31</v>
          </cell>
          <cell r="D4602">
            <v>0.6</v>
          </cell>
          <cell r="E4602">
            <v>15531</v>
          </cell>
          <cell r="F4602">
            <v>12285</v>
          </cell>
          <cell r="G4602">
            <v>10470</v>
          </cell>
        </row>
        <row r="4603">
          <cell r="A4603" t="str">
            <v>32SBO02</v>
          </cell>
          <cell r="B4603" t="str">
            <v>SBO02</v>
          </cell>
          <cell r="C4603">
            <v>32</v>
          </cell>
          <cell r="D4603">
            <v>0.6</v>
          </cell>
          <cell r="E4603">
            <v>15531</v>
          </cell>
          <cell r="F4603">
            <v>12285</v>
          </cell>
          <cell r="G4603">
            <v>10470</v>
          </cell>
        </row>
        <row r="4604">
          <cell r="A4604" t="str">
            <v>33SBO02</v>
          </cell>
          <cell r="B4604" t="str">
            <v>SBO02</v>
          </cell>
          <cell r="C4604">
            <v>33</v>
          </cell>
          <cell r="D4604">
            <v>0.6</v>
          </cell>
          <cell r="E4604">
            <v>15531</v>
          </cell>
          <cell r="F4604">
            <v>12285</v>
          </cell>
          <cell r="G4604">
            <v>10470</v>
          </cell>
        </row>
        <row r="4605">
          <cell r="A4605" t="str">
            <v>34SBO02</v>
          </cell>
          <cell r="B4605" t="str">
            <v>SBO02</v>
          </cell>
          <cell r="C4605">
            <v>34</v>
          </cell>
          <cell r="D4605">
            <v>0.6</v>
          </cell>
          <cell r="E4605">
            <v>15531</v>
          </cell>
          <cell r="F4605">
            <v>12285</v>
          </cell>
          <cell r="G4605">
            <v>10470</v>
          </cell>
        </row>
        <row r="4606">
          <cell r="A4606" t="str">
            <v>35SBO02</v>
          </cell>
          <cell r="B4606" t="str">
            <v>SBO02</v>
          </cell>
          <cell r="C4606">
            <v>35</v>
          </cell>
          <cell r="D4606">
            <v>0.6</v>
          </cell>
          <cell r="E4606">
            <v>15531</v>
          </cell>
          <cell r="F4606">
            <v>12285</v>
          </cell>
          <cell r="G4606">
            <v>10470</v>
          </cell>
        </row>
        <row r="4607">
          <cell r="A4607" t="str">
            <v>36SBO02</v>
          </cell>
          <cell r="B4607" t="str">
            <v>SBO02</v>
          </cell>
          <cell r="C4607">
            <v>36</v>
          </cell>
          <cell r="D4607">
            <v>0.6</v>
          </cell>
          <cell r="E4607">
            <v>15531</v>
          </cell>
          <cell r="F4607">
            <v>12285</v>
          </cell>
          <cell r="G4607">
            <v>10470</v>
          </cell>
        </row>
        <row r="4608">
          <cell r="A4608" t="str">
            <v>37SBO02</v>
          </cell>
          <cell r="B4608" t="str">
            <v>SBO02</v>
          </cell>
          <cell r="C4608">
            <v>37</v>
          </cell>
          <cell r="D4608">
            <v>0.6</v>
          </cell>
          <cell r="E4608">
            <v>15531</v>
          </cell>
          <cell r="F4608">
            <v>12285</v>
          </cell>
          <cell r="G4608">
            <v>10470</v>
          </cell>
        </row>
        <row r="4609">
          <cell r="A4609" t="str">
            <v>38SBO02</v>
          </cell>
          <cell r="B4609" t="str">
            <v>SBO02</v>
          </cell>
          <cell r="C4609">
            <v>38</v>
          </cell>
          <cell r="D4609">
            <v>0.6</v>
          </cell>
          <cell r="E4609">
            <v>15531</v>
          </cell>
          <cell r="F4609">
            <v>12285</v>
          </cell>
          <cell r="G4609">
            <v>10470</v>
          </cell>
        </row>
        <row r="4610">
          <cell r="A4610" t="str">
            <v>39SBO02</v>
          </cell>
          <cell r="B4610" t="str">
            <v>SBO02</v>
          </cell>
          <cell r="C4610">
            <v>39</v>
          </cell>
          <cell r="D4610">
            <v>0.6</v>
          </cell>
          <cell r="E4610">
            <v>15531</v>
          </cell>
          <cell r="F4610">
            <v>12285</v>
          </cell>
          <cell r="G4610">
            <v>10470</v>
          </cell>
        </row>
        <row r="4611">
          <cell r="A4611" t="str">
            <v>40SBO02</v>
          </cell>
          <cell r="B4611" t="str">
            <v>SBO02</v>
          </cell>
          <cell r="C4611">
            <v>40</v>
          </cell>
          <cell r="D4611">
            <v>0.6</v>
          </cell>
          <cell r="E4611">
            <v>15531</v>
          </cell>
          <cell r="F4611">
            <v>12285</v>
          </cell>
          <cell r="G4611">
            <v>10470</v>
          </cell>
        </row>
        <row r="4612">
          <cell r="A4612" t="str">
            <v>10YUC01</v>
          </cell>
          <cell r="B4612" t="str">
            <v>YUC01</v>
          </cell>
          <cell r="C4612">
            <v>10</v>
          </cell>
          <cell r="D4612">
            <v>0.35</v>
          </cell>
          <cell r="E4612">
            <v>15531</v>
          </cell>
          <cell r="F4612">
            <v>12285</v>
          </cell>
          <cell r="G4612">
            <v>10470</v>
          </cell>
        </row>
        <row r="4613">
          <cell r="A4613" t="str">
            <v>11YUC01</v>
          </cell>
          <cell r="B4613" t="str">
            <v>YUC01</v>
          </cell>
          <cell r="C4613">
            <v>11</v>
          </cell>
          <cell r="D4613">
            <v>0.35</v>
          </cell>
          <cell r="E4613">
            <v>15531</v>
          </cell>
          <cell r="F4613">
            <v>12285</v>
          </cell>
          <cell r="G4613">
            <v>10470</v>
          </cell>
        </row>
        <row r="4614">
          <cell r="A4614" t="str">
            <v>12YUC01</v>
          </cell>
          <cell r="B4614" t="str">
            <v>YUC01</v>
          </cell>
          <cell r="C4614">
            <v>12</v>
          </cell>
          <cell r="D4614">
            <v>0.35</v>
          </cell>
          <cell r="E4614">
            <v>15531</v>
          </cell>
          <cell r="F4614">
            <v>12285</v>
          </cell>
          <cell r="G4614">
            <v>10470</v>
          </cell>
        </row>
        <row r="4615">
          <cell r="A4615" t="str">
            <v>13YUC01</v>
          </cell>
          <cell r="B4615" t="str">
            <v>YUC01</v>
          </cell>
          <cell r="C4615">
            <v>13</v>
          </cell>
          <cell r="D4615">
            <v>0.35</v>
          </cell>
          <cell r="E4615">
            <v>15531</v>
          </cell>
          <cell r="F4615">
            <v>12285</v>
          </cell>
          <cell r="G4615">
            <v>10470</v>
          </cell>
        </row>
        <row r="4616">
          <cell r="A4616" t="str">
            <v>14YUC01</v>
          </cell>
          <cell r="B4616" t="str">
            <v>YUC01</v>
          </cell>
          <cell r="C4616">
            <v>14</v>
          </cell>
          <cell r="D4616">
            <v>0.35</v>
          </cell>
          <cell r="E4616">
            <v>15531</v>
          </cell>
          <cell r="F4616">
            <v>12285</v>
          </cell>
          <cell r="G4616">
            <v>10470</v>
          </cell>
        </row>
        <row r="4617">
          <cell r="A4617" t="str">
            <v>15YUC01</v>
          </cell>
          <cell r="B4617" t="str">
            <v>YUC01</v>
          </cell>
          <cell r="C4617">
            <v>15</v>
          </cell>
          <cell r="D4617">
            <v>0.35</v>
          </cell>
          <cell r="E4617">
            <v>15531</v>
          </cell>
          <cell r="F4617">
            <v>12285</v>
          </cell>
          <cell r="G4617">
            <v>10470</v>
          </cell>
        </row>
        <row r="4618">
          <cell r="A4618" t="str">
            <v>16YUC01</v>
          </cell>
          <cell r="B4618" t="str">
            <v>YUC01</v>
          </cell>
          <cell r="C4618">
            <v>16</v>
          </cell>
          <cell r="D4618">
            <v>0.35</v>
          </cell>
          <cell r="E4618">
            <v>15531</v>
          </cell>
          <cell r="F4618">
            <v>12285</v>
          </cell>
          <cell r="G4618">
            <v>10470</v>
          </cell>
        </row>
        <row r="4619">
          <cell r="A4619" t="str">
            <v>17YUC01</v>
          </cell>
          <cell r="B4619" t="str">
            <v>YUC01</v>
          </cell>
          <cell r="C4619">
            <v>17</v>
          </cell>
          <cell r="D4619">
            <v>0.35</v>
          </cell>
          <cell r="E4619">
            <v>15531</v>
          </cell>
          <cell r="F4619">
            <v>12285</v>
          </cell>
          <cell r="G4619">
            <v>10470</v>
          </cell>
        </row>
        <row r="4620">
          <cell r="A4620" t="str">
            <v>18YUC01</v>
          </cell>
          <cell r="B4620" t="str">
            <v>YUC01</v>
          </cell>
          <cell r="C4620">
            <v>18</v>
          </cell>
          <cell r="D4620">
            <v>0.35</v>
          </cell>
          <cell r="E4620">
            <v>15531</v>
          </cell>
          <cell r="F4620">
            <v>12285</v>
          </cell>
          <cell r="G4620">
            <v>10470</v>
          </cell>
        </row>
        <row r="4621">
          <cell r="A4621" t="str">
            <v>19YUC01</v>
          </cell>
          <cell r="B4621" t="str">
            <v>YUC01</v>
          </cell>
          <cell r="C4621">
            <v>19</v>
          </cell>
          <cell r="D4621">
            <v>0.35</v>
          </cell>
          <cell r="E4621">
            <v>15531</v>
          </cell>
          <cell r="F4621">
            <v>12285</v>
          </cell>
          <cell r="G4621">
            <v>10470</v>
          </cell>
        </row>
        <row r="4622">
          <cell r="A4622" t="str">
            <v>20YUC01</v>
          </cell>
          <cell r="B4622" t="str">
            <v>YUC01</v>
          </cell>
          <cell r="C4622">
            <v>20</v>
          </cell>
          <cell r="D4622">
            <v>0.35</v>
          </cell>
          <cell r="E4622">
            <v>15531</v>
          </cell>
          <cell r="F4622">
            <v>12285</v>
          </cell>
          <cell r="G4622">
            <v>10470</v>
          </cell>
        </row>
        <row r="4623">
          <cell r="A4623" t="str">
            <v>21YUC01</v>
          </cell>
          <cell r="B4623" t="str">
            <v>YUC01</v>
          </cell>
          <cell r="C4623">
            <v>21</v>
          </cell>
          <cell r="D4623">
            <v>0.35</v>
          </cell>
          <cell r="E4623">
            <v>15531</v>
          </cell>
          <cell r="F4623">
            <v>12285</v>
          </cell>
          <cell r="G4623">
            <v>10470</v>
          </cell>
        </row>
        <row r="4624">
          <cell r="A4624" t="str">
            <v>22YUC01</v>
          </cell>
          <cell r="B4624" t="str">
            <v>YUC01</v>
          </cell>
          <cell r="C4624">
            <v>22</v>
          </cell>
          <cell r="D4624">
            <v>0.35</v>
          </cell>
          <cell r="E4624">
            <v>15531</v>
          </cell>
          <cell r="F4624">
            <v>12285</v>
          </cell>
          <cell r="G4624">
            <v>10470</v>
          </cell>
        </row>
        <row r="4625">
          <cell r="A4625" t="str">
            <v>23YUC01</v>
          </cell>
          <cell r="B4625" t="str">
            <v>YUC01</v>
          </cell>
          <cell r="C4625">
            <v>23</v>
          </cell>
          <cell r="D4625">
            <v>0.35</v>
          </cell>
          <cell r="E4625">
            <v>15531</v>
          </cell>
          <cell r="F4625">
            <v>12285</v>
          </cell>
          <cell r="G4625">
            <v>10470</v>
          </cell>
        </row>
        <row r="4626">
          <cell r="A4626" t="str">
            <v>24YUC01</v>
          </cell>
          <cell r="B4626" t="str">
            <v>YUC01</v>
          </cell>
          <cell r="C4626">
            <v>24</v>
          </cell>
          <cell r="D4626">
            <v>0.35</v>
          </cell>
          <cell r="E4626">
            <v>15531</v>
          </cell>
          <cell r="F4626">
            <v>12285</v>
          </cell>
          <cell r="G4626">
            <v>10470</v>
          </cell>
        </row>
        <row r="4627">
          <cell r="A4627" t="str">
            <v>25YUC01</v>
          </cell>
          <cell r="B4627" t="str">
            <v>YUC01</v>
          </cell>
          <cell r="C4627">
            <v>25</v>
          </cell>
          <cell r="D4627">
            <v>0.35</v>
          </cell>
          <cell r="E4627">
            <v>15531</v>
          </cell>
          <cell r="F4627">
            <v>12285</v>
          </cell>
          <cell r="G4627">
            <v>10470</v>
          </cell>
        </row>
        <row r="4628">
          <cell r="A4628" t="str">
            <v>26YUC01</v>
          </cell>
          <cell r="B4628" t="str">
            <v>YUC01</v>
          </cell>
          <cell r="C4628">
            <v>26</v>
          </cell>
          <cell r="D4628">
            <v>0.35</v>
          </cell>
          <cell r="E4628">
            <v>15531</v>
          </cell>
          <cell r="F4628">
            <v>12285</v>
          </cell>
          <cell r="G4628">
            <v>10470</v>
          </cell>
        </row>
        <row r="4629">
          <cell r="A4629" t="str">
            <v>27YUC01</v>
          </cell>
          <cell r="B4629" t="str">
            <v>YUC01</v>
          </cell>
          <cell r="C4629">
            <v>27</v>
          </cell>
          <cell r="D4629">
            <v>0.35</v>
          </cell>
          <cell r="E4629">
            <v>15531</v>
          </cell>
          <cell r="F4629">
            <v>12285</v>
          </cell>
          <cell r="G4629">
            <v>10470</v>
          </cell>
        </row>
        <row r="4630">
          <cell r="A4630" t="str">
            <v>28YUC01</v>
          </cell>
          <cell r="B4630" t="str">
            <v>YUC01</v>
          </cell>
          <cell r="C4630">
            <v>28</v>
          </cell>
          <cell r="D4630">
            <v>0.35</v>
          </cell>
          <cell r="E4630">
            <v>15531</v>
          </cell>
          <cell r="F4630">
            <v>12285</v>
          </cell>
          <cell r="G4630">
            <v>10470</v>
          </cell>
        </row>
        <row r="4631">
          <cell r="A4631" t="str">
            <v>29YUC01</v>
          </cell>
          <cell r="B4631" t="str">
            <v>YUC01</v>
          </cell>
          <cell r="C4631">
            <v>29</v>
          </cell>
          <cell r="D4631">
            <v>0.35</v>
          </cell>
          <cell r="E4631">
            <v>15531</v>
          </cell>
          <cell r="F4631">
            <v>12285</v>
          </cell>
          <cell r="G4631">
            <v>10470</v>
          </cell>
        </row>
        <row r="4632">
          <cell r="A4632" t="str">
            <v>30YUC01</v>
          </cell>
          <cell r="B4632" t="str">
            <v>YUC01</v>
          </cell>
          <cell r="C4632">
            <v>30</v>
          </cell>
          <cell r="D4632">
            <v>0.35</v>
          </cell>
          <cell r="E4632">
            <v>15531</v>
          </cell>
          <cell r="F4632">
            <v>12285</v>
          </cell>
          <cell r="G4632">
            <v>10470</v>
          </cell>
        </row>
        <row r="4633">
          <cell r="A4633" t="str">
            <v>31YUC01</v>
          </cell>
          <cell r="B4633" t="str">
            <v>YUC01</v>
          </cell>
          <cell r="C4633">
            <v>31</v>
          </cell>
          <cell r="D4633">
            <v>0.35</v>
          </cell>
          <cell r="E4633">
            <v>15531</v>
          </cell>
          <cell r="F4633">
            <v>12285</v>
          </cell>
          <cell r="G4633">
            <v>10470</v>
          </cell>
        </row>
        <row r="4634">
          <cell r="A4634" t="str">
            <v>32YUC01</v>
          </cell>
          <cell r="B4634" t="str">
            <v>YUC01</v>
          </cell>
          <cell r="C4634">
            <v>32</v>
          </cell>
          <cell r="D4634">
            <v>0.35</v>
          </cell>
          <cell r="E4634">
            <v>15531</v>
          </cell>
          <cell r="F4634">
            <v>12285</v>
          </cell>
          <cell r="G4634">
            <v>10470</v>
          </cell>
        </row>
        <row r="4635">
          <cell r="A4635" t="str">
            <v>33YUC01</v>
          </cell>
          <cell r="B4635" t="str">
            <v>YUC01</v>
          </cell>
          <cell r="C4635">
            <v>33</v>
          </cell>
          <cell r="D4635">
            <v>0.35</v>
          </cell>
          <cell r="E4635">
            <v>15531</v>
          </cell>
          <cell r="F4635">
            <v>12285</v>
          </cell>
          <cell r="G4635">
            <v>10470</v>
          </cell>
        </row>
        <row r="4636">
          <cell r="A4636" t="str">
            <v>34YUC01</v>
          </cell>
          <cell r="B4636" t="str">
            <v>YUC01</v>
          </cell>
          <cell r="C4636">
            <v>34</v>
          </cell>
          <cell r="D4636">
            <v>0.35</v>
          </cell>
          <cell r="E4636">
            <v>15531</v>
          </cell>
          <cell r="F4636">
            <v>12285</v>
          </cell>
          <cell r="G4636">
            <v>10470</v>
          </cell>
        </row>
        <row r="4637">
          <cell r="A4637" t="str">
            <v>35YUC01</v>
          </cell>
          <cell r="B4637" t="str">
            <v>YUC01</v>
          </cell>
          <cell r="C4637">
            <v>35</v>
          </cell>
          <cell r="D4637">
            <v>0.35</v>
          </cell>
          <cell r="E4637">
            <v>15531</v>
          </cell>
          <cell r="F4637">
            <v>12285</v>
          </cell>
          <cell r="G4637">
            <v>10470</v>
          </cell>
        </row>
        <row r="4638">
          <cell r="A4638" t="str">
            <v>36YUC01</v>
          </cell>
          <cell r="B4638" t="str">
            <v>YUC01</v>
          </cell>
          <cell r="C4638">
            <v>36</v>
          </cell>
          <cell r="D4638">
            <v>0.35</v>
          </cell>
          <cell r="E4638">
            <v>15531</v>
          </cell>
          <cell r="F4638">
            <v>12285</v>
          </cell>
          <cell r="G4638">
            <v>10470</v>
          </cell>
        </row>
        <row r="4639">
          <cell r="A4639" t="str">
            <v>37YUC01</v>
          </cell>
          <cell r="B4639" t="str">
            <v>YUC01</v>
          </cell>
          <cell r="C4639">
            <v>37</v>
          </cell>
          <cell r="D4639">
            <v>0.35</v>
          </cell>
          <cell r="E4639">
            <v>15531</v>
          </cell>
          <cell r="F4639">
            <v>12285</v>
          </cell>
          <cell r="G4639">
            <v>10470</v>
          </cell>
        </row>
        <row r="4640">
          <cell r="A4640" t="str">
            <v>38YUC01</v>
          </cell>
          <cell r="B4640" t="str">
            <v>YUC01</v>
          </cell>
          <cell r="C4640">
            <v>38</v>
          </cell>
          <cell r="D4640">
            <v>0.35</v>
          </cell>
          <cell r="E4640">
            <v>15531</v>
          </cell>
          <cell r="F4640">
            <v>12285</v>
          </cell>
          <cell r="G4640">
            <v>10470</v>
          </cell>
        </row>
        <row r="4641">
          <cell r="A4641" t="str">
            <v>39YUC01</v>
          </cell>
          <cell r="B4641" t="str">
            <v>YUC01</v>
          </cell>
          <cell r="C4641">
            <v>39</v>
          </cell>
          <cell r="D4641">
            <v>0.35</v>
          </cell>
          <cell r="E4641">
            <v>15531</v>
          </cell>
          <cell r="F4641">
            <v>12285</v>
          </cell>
          <cell r="G4641">
            <v>10470</v>
          </cell>
        </row>
        <row r="4642">
          <cell r="A4642" t="str">
            <v>40YUC01</v>
          </cell>
          <cell r="B4642" t="str">
            <v>YUC01</v>
          </cell>
          <cell r="C4642">
            <v>40</v>
          </cell>
          <cell r="D4642">
            <v>0.35</v>
          </cell>
          <cell r="E4642">
            <v>15531</v>
          </cell>
          <cell r="F4642">
            <v>12285</v>
          </cell>
          <cell r="G4642">
            <v>10470</v>
          </cell>
        </row>
        <row r="4643">
          <cell r="A4643" t="str">
            <v>10RRE01</v>
          </cell>
          <cell r="B4643" t="str">
            <v>RRE01</v>
          </cell>
          <cell r="C4643">
            <v>10</v>
          </cell>
          <cell r="D4643">
            <v>1.2</v>
          </cell>
          <cell r="E4643">
            <v>14658</v>
          </cell>
          <cell r="F4643">
            <v>11517</v>
          </cell>
          <cell r="G4643">
            <v>9772</v>
          </cell>
        </row>
        <row r="4644">
          <cell r="A4644" t="str">
            <v>11RRE01</v>
          </cell>
          <cell r="B4644" t="str">
            <v>RRE01</v>
          </cell>
          <cell r="C4644">
            <v>11</v>
          </cell>
          <cell r="D4644">
            <v>1.2</v>
          </cell>
          <cell r="E4644">
            <v>14658</v>
          </cell>
          <cell r="F4644">
            <v>11517</v>
          </cell>
          <cell r="G4644">
            <v>9772</v>
          </cell>
        </row>
        <row r="4645">
          <cell r="A4645" t="str">
            <v>12RRE01</v>
          </cell>
          <cell r="B4645" t="str">
            <v>RRE01</v>
          </cell>
          <cell r="C4645">
            <v>12</v>
          </cell>
          <cell r="D4645">
            <v>1.2</v>
          </cell>
          <cell r="E4645">
            <v>14658</v>
          </cell>
          <cell r="F4645">
            <v>11517</v>
          </cell>
          <cell r="G4645">
            <v>9772</v>
          </cell>
        </row>
        <row r="4646">
          <cell r="A4646" t="str">
            <v>13RRE01</v>
          </cell>
          <cell r="B4646" t="str">
            <v>RRE01</v>
          </cell>
          <cell r="C4646">
            <v>13</v>
          </cell>
          <cell r="D4646">
            <v>1.2</v>
          </cell>
          <cell r="E4646">
            <v>14658</v>
          </cell>
          <cell r="F4646">
            <v>11517</v>
          </cell>
          <cell r="G4646">
            <v>9772</v>
          </cell>
        </row>
        <row r="4647">
          <cell r="A4647" t="str">
            <v>14RRE01</v>
          </cell>
          <cell r="B4647" t="str">
            <v>RRE01</v>
          </cell>
          <cell r="C4647">
            <v>14</v>
          </cell>
          <cell r="D4647">
            <v>1.2</v>
          </cell>
          <cell r="E4647">
            <v>14658</v>
          </cell>
          <cell r="F4647">
            <v>11517</v>
          </cell>
          <cell r="G4647">
            <v>9772</v>
          </cell>
        </row>
        <row r="4648">
          <cell r="A4648" t="str">
            <v>15RRE01</v>
          </cell>
          <cell r="B4648" t="str">
            <v>RRE01</v>
          </cell>
          <cell r="C4648">
            <v>15</v>
          </cell>
          <cell r="D4648">
            <v>1.2</v>
          </cell>
          <cell r="E4648">
            <v>14658</v>
          </cell>
          <cell r="F4648">
            <v>11517</v>
          </cell>
          <cell r="G4648">
            <v>9772</v>
          </cell>
        </row>
        <row r="4649">
          <cell r="A4649" t="str">
            <v>16RRE01</v>
          </cell>
          <cell r="B4649" t="str">
            <v>RRE01</v>
          </cell>
          <cell r="C4649">
            <v>16</v>
          </cell>
          <cell r="D4649">
            <v>1.2</v>
          </cell>
          <cell r="E4649">
            <v>14658</v>
          </cell>
          <cell r="F4649">
            <v>11517</v>
          </cell>
          <cell r="G4649">
            <v>9772</v>
          </cell>
        </row>
        <row r="4650">
          <cell r="A4650" t="str">
            <v>17RRE01</v>
          </cell>
          <cell r="B4650" t="str">
            <v>RRE01</v>
          </cell>
          <cell r="C4650">
            <v>17</v>
          </cell>
          <cell r="D4650">
            <v>1.2</v>
          </cell>
          <cell r="E4650">
            <v>14658</v>
          </cell>
          <cell r="F4650">
            <v>11517</v>
          </cell>
          <cell r="G4650">
            <v>9772</v>
          </cell>
        </row>
        <row r="4651">
          <cell r="A4651" t="str">
            <v>18RRE01</v>
          </cell>
          <cell r="B4651" t="str">
            <v>RRE01</v>
          </cell>
          <cell r="C4651">
            <v>18</v>
          </cell>
          <cell r="D4651">
            <v>1.2</v>
          </cell>
          <cell r="E4651">
            <v>14658</v>
          </cell>
          <cell r="F4651">
            <v>11517</v>
          </cell>
          <cell r="G4651">
            <v>9772</v>
          </cell>
        </row>
        <row r="4652">
          <cell r="A4652" t="str">
            <v>19RRE01</v>
          </cell>
          <cell r="B4652" t="str">
            <v>RRE01</v>
          </cell>
          <cell r="C4652">
            <v>19</v>
          </cell>
          <cell r="D4652">
            <v>1.2</v>
          </cell>
          <cell r="E4652">
            <v>14658</v>
          </cell>
          <cell r="F4652">
            <v>11517</v>
          </cell>
          <cell r="G4652">
            <v>9772</v>
          </cell>
        </row>
        <row r="4653">
          <cell r="A4653" t="str">
            <v>20RRE01</v>
          </cell>
          <cell r="B4653" t="str">
            <v>RRE01</v>
          </cell>
          <cell r="C4653">
            <v>20</v>
          </cell>
          <cell r="D4653">
            <v>1.2</v>
          </cell>
          <cell r="E4653">
            <v>14658</v>
          </cell>
          <cell r="F4653">
            <v>11517</v>
          </cell>
          <cell r="G4653">
            <v>9772</v>
          </cell>
        </row>
        <row r="4654">
          <cell r="A4654" t="str">
            <v>21RRE01</v>
          </cell>
          <cell r="B4654" t="str">
            <v>RRE01</v>
          </cell>
          <cell r="C4654">
            <v>21</v>
          </cell>
          <cell r="D4654">
            <v>1.2</v>
          </cell>
          <cell r="E4654">
            <v>14658</v>
          </cell>
          <cell r="F4654">
            <v>11517</v>
          </cell>
          <cell r="G4654">
            <v>9772</v>
          </cell>
        </row>
        <row r="4655">
          <cell r="A4655" t="str">
            <v>22RRE01</v>
          </cell>
          <cell r="B4655" t="str">
            <v>RRE01</v>
          </cell>
          <cell r="C4655">
            <v>22</v>
          </cell>
          <cell r="D4655">
            <v>1.2</v>
          </cell>
          <cell r="E4655">
            <v>14658</v>
          </cell>
          <cell r="F4655">
            <v>11517</v>
          </cell>
          <cell r="G4655">
            <v>9772</v>
          </cell>
        </row>
        <row r="4656">
          <cell r="A4656" t="str">
            <v>23RRE01</v>
          </cell>
          <cell r="B4656" t="str">
            <v>RRE01</v>
          </cell>
          <cell r="C4656">
            <v>23</v>
          </cell>
          <cell r="D4656">
            <v>1.2</v>
          </cell>
          <cell r="E4656">
            <v>14658</v>
          </cell>
          <cell r="F4656">
            <v>11517</v>
          </cell>
          <cell r="G4656">
            <v>9772</v>
          </cell>
        </row>
        <row r="4657">
          <cell r="A4657" t="str">
            <v>24RRE01</v>
          </cell>
          <cell r="B4657" t="str">
            <v>RRE01</v>
          </cell>
          <cell r="C4657">
            <v>24</v>
          </cell>
          <cell r="D4657">
            <v>1.2</v>
          </cell>
          <cell r="E4657">
            <v>14658</v>
          </cell>
          <cell r="F4657">
            <v>11517</v>
          </cell>
          <cell r="G4657">
            <v>9772</v>
          </cell>
        </row>
        <row r="4658">
          <cell r="A4658" t="str">
            <v>25RRE01</v>
          </cell>
          <cell r="B4658" t="str">
            <v>RRE01</v>
          </cell>
          <cell r="C4658">
            <v>25</v>
          </cell>
          <cell r="D4658">
            <v>1.2</v>
          </cell>
          <cell r="E4658">
            <v>14658</v>
          </cell>
          <cell r="F4658">
            <v>11517</v>
          </cell>
          <cell r="G4658">
            <v>9772</v>
          </cell>
        </row>
        <row r="4659">
          <cell r="A4659" t="str">
            <v>26RRE01</v>
          </cell>
          <cell r="B4659" t="str">
            <v>RRE01</v>
          </cell>
          <cell r="C4659">
            <v>26</v>
          </cell>
          <cell r="D4659">
            <v>1.2</v>
          </cell>
          <cell r="E4659">
            <v>14658</v>
          </cell>
          <cell r="F4659">
            <v>11517</v>
          </cell>
          <cell r="G4659">
            <v>9772</v>
          </cell>
        </row>
        <row r="4660">
          <cell r="A4660" t="str">
            <v>27RRE01</v>
          </cell>
          <cell r="B4660" t="str">
            <v>RRE01</v>
          </cell>
          <cell r="C4660">
            <v>27</v>
          </cell>
          <cell r="D4660">
            <v>1.2</v>
          </cell>
          <cell r="E4660">
            <v>14658</v>
          </cell>
          <cell r="F4660">
            <v>11517</v>
          </cell>
          <cell r="G4660">
            <v>9772</v>
          </cell>
        </row>
        <row r="4661">
          <cell r="A4661" t="str">
            <v>28RRE01</v>
          </cell>
          <cell r="B4661" t="str">
            <v>RRE01</v>
          </cell>
          <cell r="C4661">
            <v>28</v>
          </cell>
          <cell r="D4661">
            <v>1.2</v>
          </cell>
          <cell r="E4661">
            <v>14658</v>
          </cell>
          <cell r="F4661">
            <v>11517</v>
          </cell>
          <cell r="G4661">
            <v>9772</v>
          </cell>
        </row>
        <row r="4662">
          <cell r="A4662" t="str">
            <v>29RRE01</v>
          </cell>
          <cell r="B4662" t="str">
            <v>RRE01</v>
          </cell>
          <cell r="C4662">
            <v>29</v>
          </cell>
          <cell r="D4662">
            <v>1.2</v>
          </cell>
          <cell r="E4662">
            <v>14658</v>
          </cell>
          <cell r="F4662">
            <v>11517</v>
          </cell>
          <cell r="G4662">
            <v>9772</v>
          </cell>
        </row>
        <row r="4663">
          <cell r="A4663" t="str">
            <v>30RRE01</v>
          </cell>
          <cell r="B4663" t="str">
            <v>RRE01</v>
          </cell>
          <cell r="C4663">
            <v>30</v>
          </cell>
          <cell r="D4663">
            <v>1.2</v>
          </cell>
          <cell r="E4663">
            <v>14658</v>
          </cell>
          <cell r="F4663">
            <v>11517</v>
          </cell>
          <cell r="G4663">
            <v>9772</v>
          </cell>
        </row>
        <row r="4664">
          <cell r="A4664" t="str">
            <v>31RRE01</v>
          </cell>
          <cell r="B4664" t="str">
            <v>RRE01</v>
          </cell>
          <cell r="C4664">
            <v>31</v>
          </cell>
          <cell r="D4664">
            <v>1.2</v>
          </cell>
          <cell r="E4664">
            <v>14658</v>
          </cell>
          <cell r="F4664">
            <v>11517</v>
          </cell>
          <cell r="G4664">
            <v>9772</v>
          </cell>
        </row>
        <row r="4665">
          <cell r="A4665" t="str">
            <v>32RRE01</v>
          </cell>
          <cell r="B4665" t="str">
            <v>RRE01</v>
          </cell>
          <cell r="C4665">
            <v>32</v>
          </cell>
          <cell r="D4665">
            <v>1.2</v>
          </cell>
          <cell r="E4665">
            <v>14658</v>
          </cell>
          <cell r="F4665">
            <v>11517</v>
          </cell>
          <cell r="G4665">
            <v>9772</v>
          </cell>
        </row>
        <row r="4666">
          <cell r="A4666" t="str">
            <v>33RRE01</v>
          </cell>
          <cell r="B4666" t="str">
            <v>RRE01</v>
          </cell>
          <cell r="C4666">
            <v>33</v>
          </cell>
          <cell r="D4666">
            <v>1.2</v>
          </cell>
          <cell r="E4666">
            <v>14658</v>
          </cell>
          <cell r="F4666">
            <v>11517</v>
          </cell>
          <cell r="G4666">
            <v>9772</v>
          </cell>
        </row>
        <row r="4667">
          <cell r="A4667" t="str">
            <v>34RRE01</v>
          </cell>
          <cell r="B4667" t="str">
            <v>RRE01</v>
          </cell>
          <cell r="C4667">
            <v>34</v>
          </cell>
          <cell r="D4667">
            <v>1.2</v>
          </cell>
          <cell r="E4667">
            <v>14658</v>
          </cell>
          <cell r="F4667">
            <v>11517</v>
          </cell>
          <cell r="G4667">
            <v>9772</v>
          </cell>
        </row>
        <row r="4668">
          <cell r="A4668" t="str">
            <v>35RRE01</v>
          </cell>
          <cell r="B4668" t="str">
            <v>RRE01</v>
          </cell>
          <cell r="C4668">
            <v>35</v>
          </cell>
          <cell r="D4668">
            <v>1.2</v>
          </cell>
          <cell r="E4668">
            <v>14658</v>
          </cell>
          <cell r="F4668">
            <v>11517</v>
          </cell>
          <cell r="G4668">
            <v>9772</v>
          </cell>
        </row>
        <row r="4669">
          <cell r="A4669" t="str">
            <v>36RRE01</v>
          </cell>
          <cell r="B4669" t="str">
            <v>RRE01</v>
          </cell>
          <cell r="C4669">
            <v>36</v>
          </cell>
          <cell r="D4669">
            <v>1.2</v>
          </cell>
          <cell r="E4669">
            <v>14658</v>
          </cell>
          <cell r="F4669">
            <v>11517</v>
          </cell>
          <cell r="G4669">
            <v>9772</v>
          </cell>
        </row>
        <row r="4670">
          <cell r="A4670" t="str">
            <v>37RRE01</v>
          </cell>
          <cell r="B4670" t="str">
            <v>RRE01</v>
          </cell>
          <cell r="C4670">
            <v>37</v>
          </cell>
          <cell r="D4670">
            <v>1.2</v>
          </cell>
          <cell r="E4670">
            <v>14658</v>
          </cell>
          <cell r="F4670">
            <v>11517</v>
          </cell>
          <cell r="G4670">
            <v>9772</v>
          </cell>
        </row>
        <row r="4671">
          <cell r="A4671" t="str">
            <v>38RRE01</v>
          </cell>
          <cell r="B4671" t="str">
            <v>RRE01</v>
          </cell>
          <cell r="C4671">
            <v>38</v>
          </cell>
          <cell r="D4671">
            <v>1.2</v>
          </cell>
          <cell r="E4671">
            <v>14658</v>
          </cell>
          <cell r="F4671">
            <v>11517</v>
          </cell>
          <cell r="G4671">
            <v>9772</v>
          </cell>
        </row>
        <row r="4672">
          <cell r="A4672" t="str">
            <v>39RRE01</v>
          </cell>
          <cell r="B4672" t="str">
            <v>RRE01</v>
          </cell>
          <cell r="C4672">
            <v>39</v>
          </cell>
          <cell r="D4672">
            <v>1.2</v>
          </cell>
          <cell r="E4672">
            <v>14658</v>
          </cell>
          <cell r="F4672">
            <v>11517</v>
          </cell>
          <cell r="G4672">
            <v>9772</v>
          </cell>
        </row>
        <row r="4673">
          <cell r="A4673" t="str">
            <v>40RRE01</v>
          </cell>
          <cell r="B4673" t="str">
            <v>RRE01</v>
          </cell>
          <cell r="C4673">
            <v>40</v>
          </cell>
          <cell r="D4673">
            <v>1.2</v>
          </cell>
          <cell r="E4673">
            <v>14658</v>
          </cell>
          <cell r="F4673">
            <v>11517</v>
          </cell>
          <cell r="G4673">
            <v>9772</v>
          </cell>
        </row>
        <row r="4674">
          <cell r="A4674" t="str">
            <v>10RRE02</v>
          </cell>
          <cell r="B4674" t="str">
            <v>RRE02</v>
          </cell>
          <cell r="C4674">
            <v>10</v>
          </cell>
          <cell r="D4674">
            <v>0.6</v>
          </cell>
          <cell r="E4674">
            <v>15531</v>
          </cell>
          <cell r="F4674">
            <v>12285</v>
          </cell>
          <cell r="G4674">
            <v>10470</v>
          </cell>
        </row>
        <row r="4675">
          <cell r="A4675" t="str">
            <v>11RRE02</v>
          </cell>
          <cell r="B4675" t="str">
            <v>RRE02</v>
          </cell>
          <cell r="C4675">
            <v>11</v>
          </cell>
          <cell r="D4675">
            <v>0.6</v>
          </cell>
          <cell r="E4675">
            <v>15531</v>
          </cell>
          <cell r="F4675">
            <v>12285</v>
          </cell>
          <cell r="G4675">
            <v>10470</v>
          </cell>
        </row>
        <row r="4676">
          <cell r="A4676" t="str">
            <v>12RRE02</v>
          </cell>
          <cell r="B4676" t="str">
            <v>RRE02</v>
          </cell>
          <cell r="C4676">
            <v>12</v>
          </cell>
          <cell r="D4676">
            <v>0.6</v>
          </cell>
          <cell r="E4676">
            <v>15531</v>
          </cell>
          <cell r="F4676">
            <v>12285</v>
          </cell>
          <cell r="G4676">
            <v>10470</v>
          </cell>
        </row>
        <row r="4677">
          <cell r="A4677" t="str">
            <v>13RRE02</v>
          </cell>
          <cell r="B4677" t="str">
            <v>RRE02</v>
          </cell>
          <cell r="C4677">
            <v>13</v>
          </cell>
          <cell r="D4677">
            <v>0.6</v>
          </cell>
          <cell r="E4677">
            <v>15531</v>
          </cell>
          <cell r="F4677">
            <v>12285</v>
          </cell>
          <cell r="G4677">
            <v>10470</v>
          </cell>
        </row>
        <row r="4678">
          <cell r="A4678" t="str">
            <v>14RRE02</v>
          </cell>
          <cell r="B4678" t="str">
            <v>RRE02</v>
          </cell>
          <cell r="C4678">
            <v>14</v>
          </cell>
          <cell r="D4678">
            <v>0.6</v>
          </cell>
          <cell r="E4678">
            <v>15531</v>
          </cell>
          <cell r="F4678">
            <v>12285</v>
          </cell>
          <cell r="G4678">
            <v>10470</v>
          </cell>
        </row>
        <row r="4679">
          <cell r="A4679" t="str">
            <v>15RRE02</v>
          </cell>
          <cell r="B4679" t="str">
            <v>RRE02</v>
          </cell>
          <cell r="C4679">
            <v>15</v>
          </cell>
          <cell r="D4679">
            <v>0.6</v>
          </cell>
          <cell r="E4679">
            <v>15531</v>
          </cell>
          <cell r="F4679">
            <v>12285</v>
          </cell>
          <cell r="G4679">
            <v>10470</v>
          </cell>
        </row>
        <row r="4680">
          <cell r="A4680" t="str">
            <v>16RRE02</v>
          </cell>
          <cell r="B4680" t="str">
            <v>RRE02</v>
          </cell>
          <cell r="C4680">
            <v>16</v>
          </cell>
          <cell r="D4680">
            <v>0.6</v>
          </cell>
          <cell r="E4680">
            <v>15531</v>
          </cell>
          <cell r="F4680">
            <v>12285</v>
          </cell>
          <cell r="G4680">
            <v>10470</v>
          </cell>
        </row>
        <row r="4681">
          <cell r="A4681" t="str">
            <v>17RRE02</v>
          </cell>
          <cell r="B4681" t="str">
            <v>RRE02</v>
          </cell>
          <cell r="C4681">
            <v>17</v>
          </cell>
          <cell r="D4681">
            <v>0.6</v>
          </cell>
          <cell r="E4681">
            <v>15531</v>
          </cell>
          <cell r="F4681">
            <v>12285</v>
          </cell>
          <cell r="G4681">
            <v>10470</v>
          </cell>
        </row>
        <row r="4682">
          <cell r="A4682" t="str">
            <v>18RRE02</v>
          </cell>
          <cell r="B4682" t="str">
            <v>RRE02</v>
          </cell>
          <cell r="C4682">
            <v>18</v>
          </cell>
          <cell r="D4682">
            <v>0.6</v>
          </cell>
          <cell r="E4682">
            <v>15531</v>
          </cell>
          <cell r="F4682">
            <v>12285</v>
          </cell>
          <cell r="G4682">
            <v>10470</v>
          </cell>
        </row>
        <row r="4683">
          <cell r="A4683" t="str">
            <v>19RRE02</v>
          </cell>
          <cell r="B4683" t="str">
            <v>RRE02</v>
          </cell>
          <cell r="C4683">
            <v>19</v>
          </cell>
          <cell r="D4683">
            <v>0.6</v>
          </cell>
          <cell r="E4683">
            <v>15531</v>
          </cell>
          <cell r="F4683">
            <v>12285</v>
          </cell>
          <cell r="G4683">
            <v>10470</v>
          </cell>
        </row>
        <row r="4684">
          <cell r="A4684" t="str">
            <v>20RRE02</v>
          </cell>
          <cell r="B4684" t="str">
            <v>RRE02</v>
          </cell>
          <cell r="C4684">
            <v>20</v>
          </cell>
          <cell r="D4684">
            <v>0.6</v>
          </cell>
          <cell r="E4684">
            <v>15531</v>
          </cell>
          <cell r="F4684">
            <v>12285</v>
          </cell>
          <cell r="G4684">
            <v>10470</v>
          </cell>
        </row>
        <row r="4685">
          <cell r="A4685" t="str">
            <v>21RRE02</v>
          </cell>
          <cell r="B4685" t="str">
            <v>RRE02</v>
          </cell>
          <cell r="C4685">
            <v>21</v>
          </cell>
          <cell r="D4685">
            <v>0.6</v>
          </cell>
          <cell r="E4685">
            <v>15531</v>
          </cell>
          <cell r="F4685">
            <v>12285</v>
          </cell>
          <cell r="G4685">
            <v>10470</v>
          </cell>
        </row>
        <row r="4686">
          <cell r="A4686" t="str">
            <v>22RRE02</v>
          </cell>
          <cell r="B4686" t="str">
            <v>RRE02</v>
          </cell>
          <cell r="C4686">
            <v>22</v>
          </cell>
          <cell r="D4686">
            <v>0.6</v>
          </cell>
          <cell r="E4686">
            <v>15531</v>
          </cell>
          <cell r="F4686">
            <v>12285</v>
          </cell>
          <cell r="G4686">
            <v>10470</v>
          </cell>
        </row>
        <row r="4687">
          <cell r="A4687" t="str">
            <v>23RRE02</v>
          </cell>
          <cell r="B4687" t="str">
            <v>RRE02</v>
          </cell>
          <cell r="C4687">
            <v>23</v>
          </cell>
          <cell r="D4687">
            <v>0.6</v>
          </cell>
          <cell r="E4687">
            <v>15531</v>
          </cell>
          <cell r="F4687">
            <v>12285</v>
          </cell>
          <cell r="G4687">
            <v>10470</v>
          </cell>
        </row>
        <row r="4688">
          <cell r="A4688" t="str">
            <v>24RRE02</v>
          </cell>
          <cell r="B4688" t="str">
            <v>RRE02</v>
          </cell>
          <cell r="C4688">
            <v>24</v>
          </cell>
          <cell r="D4688">
            <v>0.6</v>
          </cell>
          <cell r="E4688">
            <v>15531</v>
          </cell>
          <cell r="F4688">
            <v>12285</v>
          </cell>
          <cell r="G4688">
            <v>10470</v>
          </cell>
        </row>
        <row r="4689">
          <cell r="A4689" t="str">
            <v>25RRE02</v>
          </cell>
          <cell r="B4689" t="str">
            <v>RRE02</v>
          </cell>
          <cell r="C4689">
            <v>25</v>
          </cell>
          <cell r="D4689">
            <v>0.6</v>
          </cell>
          <cell r="E4689">
            <v>15531</v>
          </cell>
          <cell r="F4689">
            <v>12285</v>
          </cell>
          <cell r="G4689">
            <v>10470</v>
          </cell>
        </row>
        <row r="4690">
          <cell r="A4690" t="str">
            <v>26RRE02</v>
          </cell>
          <cell r="B4690" t="str">
            <v>RRE02</v>
          </cell>
          <cell r="C4690">
            <v>26</v>
          </cell>
          <cell r="D4690">
            <v>0.6</v>
          </cell>
          <cell r="E4690">
            <v>15531</v>
          </cell>
          <cell r="F4690">
            <v>12285</v>
          </cell>
          <cell r="G4690">
            <v>10470</v>
          </cell>
        </row>
        <row r="4691">
          <cell r="A4691" t="str">
            <v>27RRE02</v>
          </cell>
          <cell r="B4691" t="str">
            <v>RRE02</v>
          </cell>
          <cell r="C4691">
            <v>27</v>
          </cell>
          <cell r="D4691">
            <v>0.6</v>
          </cell>
          <cell r="E4691">
            <v>15531</v>
          </cell>
          <cell r="F4691">
            <v>12285</v>
          </cell>
          <cell r="G4691">
            <v>10470</v>
          </cell>
        </row>
        <row r="4692">
          <cell r="A4692" t="str">
            <v>28RRE02</v>
          </cell>
          <cell r="B4692" t="str">
            <v>RRE02</v>
          </cell>
          <cell r="C4692">
            <v>28</v>
          </cell>
          <cell r="D4692">
            <v>0.6</v>
          </cell>
          <cell r="E4692">
            <v>15531</v>
          </cell>
          <cell r="F4692">
            <v>12285</v>
          </cell>
          <cell r="G4692">
            <v>10470</v>
          </cell>
        </row>
        <row r="4693">
          <cell r="A4693" t="str">
            <v>29RRE02</v>
          </cell>
          <cell r="B4693" t="str">
            <v>RRE02</v>
          </cell>
          <cell r="C4693">
            <v>29</v>
          </cell>
          <cell r="D4693">
            <v>0.6</v>
          </cell>
          <cell r="E4693">
            <v>15531</v>
          </cell>
          <cell r="F4693">
            <v>12285</v>
          </cell>
          <cell r="G4693">
            <v>10470</v>
          </cell>
        </row>
        <row r="4694">
          <cell r="A4694" t="str">
            <v>30RRE02</v>
          </cell>
          <cell r="B4694" t="str">
            <v>RRE02</v>
          </cell>
          <cell r="C4694">
            <v>30</v>
          </cell>
          <cell r="D4694">
            <v>0.6</v>
          </cell>
          <cell r="E4694">
            <v>15531</v>
          </cell>
          <cell r="F4694">
            <v>12285</v>
          </cell>
          <cell r="G4694">
            <v>10470</v>
          </cell>
        </row>
        <row r="4695">
          <cell r="A4695" t="str">
            <v>31RRE02</v>
          </cell>
          <cell r="B4695" t="str">
            <v>RRE02</v>
          </cell>
          <cell r="C4695">
            <v>31</v>
          </cell>
          <cell r="D4695">
            <v>0.6</v>
          </cell>
          <cell r="E4695">
            <v>15531</v>
          </cell>
          <cell r="F4695">
            <v>12285</v>
          </cell>
          <cell r="G4695">
            <v>10470</v>
          </cell>
        </row>
        <row r="4696">
          <cell r="A4696" t="str">
            <v>32RRE02</v>
          </cell>
          <cell r="B4696" t="str">
            <v>RRE02</v>
          </cell>
          <cell r="C4696">
            <v>32</v>
          </cell>
          <cell r="D4696">
            <v>0.6</v>
          </cell>
          <cell r="E4696">
            <v>15531</v>
          </cell>
          <cell r="F4696">
            <v>12285</v>
          </cell>
          <cell r="G4696">
            <v>10470</v>
          </cell>
        </row>
        <row r="4697">
          <cell r="A4697" t="str">
            <v>33RRE02</v>
          </cell>
          <cell r="B4697" t="str">
            <v>RRE02</v>
          </cell>
          <cell r="C4697">
            <v>33</v>
          </cell>
          <cell r="D4697">
            <v>0.6</v>
          </cell>
          <cell r="E4697">
            <v>15531</v>
          </cell>
          <cell r="F4697">
            <v>12285</v>
          </cell>
          <cell r="G4697">
            <v>10470</v>
          </cell>
        </row>
        <row r="4698">
          <cell r="A4698" t="str">
            <v>34RRE02</v>
          </cell>
          <cell r="B4698" t="str">
            <v>RRE02</v>
          </cell>
          <cell r="C4698">
            <v>34</v>
          </cell>
          <cell r="D4698">
            <v>0.6</v>
          </cell>
          <cell r="E4698">
            <v>15531</v>
          </cell>
          <cell r="F4698">
            <v>12285</v>
          </cell>
          <cell r="G4698">
            <v>10470</v>
          </cell>
        </row>
        <row r="4699">
          <cell r="A4699" t="str">
            <v>35RRE02</v>
          </cell>
          <cell r="B4699" t="str">
            <v>RRE02</v>
          </cell>
          <cell r="C4699">
            <v>35</v>
          </cell>
          <cell r="D4699">
            <v>0.6</v>
          </cell>
          <cell r="E4699">
            <v>15531</v>
          </cell>
          <cell r="F4699">
            <v>12285</v>
          </cell>
          <cell r="G4699">
            <v>10470</v>
          </cell>
        </row>
        <row r="4700">
          <cell r="A4700" t="str">
            <v>36RRE02</v>
          </cell>
          <cell r="B4700" t="str">
            <v>RRE02</v>
          </cell>
          <cell r="C4700">
            <v>36</v>
          </cell>
          <cell r="D4700">
            <v>0.6</v>
          </cell>
          <cell r="E4700">
            <v>15531</v>
          </cell>
          <cell r="F4700">
            <v>12285</v>
          </cell>
          <cell r="G4700">
            <v>10470</v>
          </cell>
        </row>
        <row r="4701">
          <cell r="A4701" t="str">
            <v>37RRE02</v>
          </cell>
          <cell r="B4701" t="str">
            <v>RRE02</v>
          </cell>
          <cell r="C4701">
            <v>37</v>
          </cell>
          <cell r="D4701">
            <v>0.6</v>
          </cell>
          <cell r="E4701">
            <v>15531</v>
          </cell>
          <cell r="F4701">
            <v>12285</v>
          </cell>
          <cell r="G4701">
            <v>10470</v>
          </cell>
        </row>
        <row r="4702">
          <cell r="A4702" t="str">
            <v>38RRE02</v>
          </cell>
          <cell r="B4702" t="str">
            <v>RRE02</v>
          </cell>
          <cell r="C4702">
            <v>38</v>
          </cell>
          <cell r="D4702">
            <v>0.6</v>
          </cell>
          <cell r="E4702">
            <v>15531</v>
          </cell>
          <cell r="F4702">
            <v>12285</v>
          </cell>
          <cell r="G4702">
            <v>10470</v>
          </cell>
        </row>
        <row r="4703">
          <cell r="A4703" t="str">
            <v>39RRE02</v>
          </cell>
          <cell r="B4703" t="str">
            <v>RRE02</v>
          </cell>
          <cell r="C4703">
            <v>39</v>
          </cell>
          <cell r="D4703">
            <v>0.6</v>
          </cell>
          <cell r="E4703">
            <v>15531</v>
          </cell>
          <cell r="F4703">
            <v>12285</v>
          </cell>
          <cell r="G4703">
            <v>10470</v>
          </cell>
        </row>
        <row r="4704">
          <cell r="A4704" t="str">
            <v>40RRE02</v>
          </cell>
          <cell r="B4704" t="str">
            <v>RRE02</v>
          </cell>
          <cell r="C4704">
            <v>40</v>
          </cell>
          <cell r="D4704">
            <v>0.6</v>
          </cell>
          <cell r="E4704">
            <v>15531</v>
          </cell>
          <cell r="F4704">
            <v>12285</v>
          </cell>
          <cell r="G4704">
            <v>10470</v>
          </cell>
        </row>
        <row r="4705">
          <cell r="A4705" t="str">
            <v>10SIM01</v>
          </cell>
          <cell r="B4705" t="str">
            <v>SIM01</v>
          </cell>
          <cell r="C4705">
            <v>10</v>
          </cell>
          <cell r="D4705">
            <v>0.35</v>
          </cell>
          <cell r="E4705">
            <v>15531</v>
          </cell>
          <cell r="F4705">
            <v>12285</v>
          </cell>
          <cell r="G4705">
            <v>10470</v>
          </cell>
        </row>
        <row r="4706">
          <cell r="A4706" t="str">
            <v>11SIM01</v>
          </cell>
          <cell r="B4706" t="str">
            <v>SIM01</v>
          </cell>
          <cell r="C4706">
            <v>11</v>
          </cell>
          <cell r="D4706">
            <v>0.35</v>
          </cell>
          <cell r="E4706">
            <v>15531</v>
          </cell>
          <cell r="F4706">
            <v>12285</v>
          </cell>
          <cell r="G4706">
            <v>10470</v>
          </cell>
        </row>
        <row r="4707">
          <cell r="A4707" t="str">
            <v>12SIM01</v>
          </cell>
          <cell r="B4707" t="str">
            <v>SIM01</v>
          </cell>
          <cell r="C4707">
            <v>12</v>
          </cell>
          <cell r="D4707">
            <v>0.35</v>
          </cell>
          <cell r="E4707">
            <v>15531</v>
          </cell>
          <cell r="F4707">
            <v>12285</v>
          </cell>
          <cell r="G4707">
            <v>10470</v>
          </cell>
        </row>
        <row r="4708">
          <cell r="A4708" t="str">
            <v>13SIM01</v>
          </cell>
          <cell r="B4708" t="str">
            <v>SIM01</v>
          </cell>
          <cell r="C4708">
            <v>13</v>
          </cell>
          <cell r="D4708">
            <v>0.35</v>
          </cell>
          <cell r="E4708">
            <v>15531</v>
          </cell>
          <cell r="F4708">
            <v>12285</v>
          </cell>
          <cell r="G4708">
            <v>10470</v>
          </cell>
        </row>
        <row r="4709">
          <cell r="A4709" t="str">
            <v>14SIM01</v>
          </cell>
          <cell r="B4709" t="str">
            <v>SIM01</v>
          </cell>
          <cell r="C4709">
            <v>14</v>
          </cell>
          <cell r="D4709">
            <v>0.35</v>
          </cell>
          <cell r="E4709">
            <v>15531</v>
          </cell>
          <cell r="F4709">
            <v>12285</v>
          </cell>
          <cell r="G4709">
            <v>10470</v>
          </cell>
        </row>
        <row r="4710">
          <cell r="A4710" t="str">
            <v>15SIM01</v>
          </cell>
          <cell r="B4710" t="str">
            <v>SIM01</v>
          </cell>
          <cell r="C4710">
            <v>15</v>
          </cell>
          <cell r="D4710">
            <v>0.35</v>
          </cell>
          <cell r="E4710">
            <v>15531</v>
          </cell>
          <cell r="F4710">
            <v>12285</v>
          </cell>
          <cell r="G4710">
            <v>10470</v>
          </cell>
        </row>
        <row r="4711">
          <cell r="A4711" t="str">
            <v>16SIM01</v>
          </cell>
          <cell r="B4711" t="str">
            <v>SIM01</v>
          </cell>
          <cell r="C4711">
            <v>16</v>
          </cell>
          <cell r="D4711">
            <v>0.35</v>
          </cell>
          <cell r="E4711">
            <v>15531</v>
          </cell>
          <cell r="F4711">
            <v>12285</v>
          </cell>
          <cell r="G4711">
            <v>10470</v>
          </cell>
        </row>
        <row r="4712">
          <cell r="A4712" t="str">
            <v>17SIM01</v>
          </cell>
          <cell r="B4712" t="str">
            <v>SIM01</v>
          </cell>
          <cell r="C4712">
            <v>17</v>
          </cell>
          <cell r="D4712">
            <v>0.35</v>
          </cell>
          <cell r="E4712">
            <v>15531</v>
          </cell>
          <cell r="F4712">
            <v>12285</v>
          </cell>
          <cell r="G4712">
            <v>10470</v>
          </cell>
        </row>
        <row r="4713">
          <cell r="A4713" t="str">
            <v>18SIM01</v>
          </cell>
          <cell r="B4713" t="str">
            <v>SIM01</v>
          </cell>
          <cell r="C4713">
            <v>18</v>
          </cell>
          <cell r="D4713">
            <v>0.35</v>
          </cell>
          <cell r="E4713">
            <v>15531</v>
          </cell>
          <cell r="F4713">
            <v>12285</v>
          </cell>
          <cell r="G4713">
            <v>10470</v>
          </cell>
        </row>
        <row r="4714">
          <cell r="A4714" t="str">
            <v>19SIM01</v>
          </cell>
          <cell r="B4714" t="str">
            <v>SIM01</v>
          </cell>
          <cell r="C4714">
            <v>19</v>
          </cell>
          <cell r="D4714">
            <v>0.35</v>
          </cell>
          <cell r="E4714">
            <v>15531</v>
          </cell>
          <cell r="F4714">
            <v>12285</v>
          </cell>
          <cell r="G4714">
            <v>10470</v>
          </cell>
        </row>
        <row r="4715">
          <cell r="A4715" t="str">
            <v>20SIM01</v>
          </cell>
          <cell r="B4715" t="str">
            <v>SIM01</v>
          </cell>
          <cell r="C4715">
            <v>20</v>
          </cell>
          <cell r="D4715">
            <v>0.35</v>
          </cell>
          <cell r="E4715">
            <v>15531</v>
          </cell>
          <cell r="F4715">
            <v>12285</v>
          </cell>
          <cell r="G4715">
            <v>10470</v>
          </cell>
        </row>
        <row r="4716">
          <cell r="A4716" t="str">
            <v>21SIM01</v>
          </cell>
          <cell r="B4716" t="str">
            <v>SIM01</v>
          </cell>
          <cell r="C4716">
            <v>21</v>
          </cell>
          <cell r="D4716">
            <v>0.35</v>
          </cell>
          <cell r="E4716">
            <v>15531</v>
          </cell>
          <cell r="F4716">
            <v>12285</v>
          </cell>
          <cell r="G4716">
            <v>10470</v>
          </cell>
        </row>
        <row r="4717">
          <cell r="A4717" t="str">
            <v>22SIM01</v>
          </cell>
          <cell r="B4717" t="str">
            <v>SIM01</v>
          </cell>
          <cell r="C4717">
            <v>22</v>
          </cell>
          <cell r="D4717">
            <v>0.35</v>
          </cell>
          <cell r="E4717">
            <v>15531</v>
          </cell>
          <cell r="F4717">
            <v>12285</v>
          </cell>
          <cell r="G4717">
            <v>10470</v>
          </cell>
        </row>
        <row r="4718">
          <cell r="A4718" t="str">
            <v>23SIM01</v>
          </cell>
          <cell r="B4718" t="str">
            <v>SIM01</v>
          </cell>
          <cell r="C4718">
            <v>23</v>
          </cell>
          <cell r="D4718">
            <v>0.35</v>
          </cell>
          <cell r="E4718">
            <v>15531</v>
          </cell>
          <cell r="F4718">
            <v>12285</v>
          </cell>
          <cell r="G4718">
            <v>10470</v>
          </cell>
        </row>
        <row r="4719">
          <cell r="A4719" t="str">
            <v>24SIM01</v>
          </cell>
          <cell r="B4719" t="str">
            <v>SIM01</v>
          </cell>
          <cell r="C4719">
            <v>24</v>
          </cell>
          <cell r="D4719">
            <v>0.35</v>
          </cell>
          <cell r="E4719">
            <v>15531</v>
          </cell>
          <cell r="F4719">
            <v>12285</v>
          </cell>
          <cell r="G4719">
            <v>10470</v>
          </cell>
        </row>
        <row r="4720">
          <cell r="A4720" t="str">
            <v>25SIM01</v>
          </cell>
          <cell r="B4720" t="str">
            <v>SIM01</v>
          </cell>
          <cell r="C4720">
            <v>25</v>
          </cell>
          <cell r="D4720">
            <v>0.35</v>
          </cell>
          <cell r="E4720">
            <v>15531</v>
          </cell>
          <cell r="F4720">
            <v>12285</v>
          </cell>
          <cell r="G4720">
            <v>10470</v>
          </cell>
        </row>
        <row r="4721">
          <cell r="A4721" t="str">
            <v>26SIM01</v>
          </cell>
          <cell r="B4721" t="str">
            <v>SIM01</v>
          </cell>
          <cell r="C4721">
            <v>26</v>
          </cell>
          <cell r="D4721">
            <v>0.35</v>
          </cell>
          <cell r="E4721">
            <v>15531</v>
          </cell>
          <cell r="F4721">
            <v>12285</v>
          </cell>
          <cell r="G4721">
            <v>10470</v>
          </cell>
        </row>
        <row r="4722">
          <cell r="A4722" t="str">
            <v>27SIM01</v>
          </cell>
          <cell r="B4722" t="str">
            <v>SIM01</v>
          </cell>
          <cell r="C4722">
            <v>27</v>
          </cell>
          <cell r="D4722">
            <v>0.35</v>
          </cell>
          <cell r="E4722">
            <v>15531</v>
          </cell>
          <cell r="F4722">
            <v>12285</v>
          </cell>
          <cell r="G4722">
            <v>10470</v>
          </cell>
        </row>
        <row r="4723">
          <cell r="A4723" t="str">
            <v>28SIM01</v>
          </cell>
          <cell r="B4723" t="str">
            <v>SIM01</v>
          </cell>
          <cell r="C4723">
            <v>28</v>
          </cell>
          <cell r="D4723">
            <v>0.35</v>
          </cell>
          <cell r="E4723">
            <v>15531</v>
          </cell>
          <cell r="F4723">
            <v>12285</v>
          </cell>
          <cell r="G4723">
            <v>10470</v>
          </cell>
        </row>
        <row r="4724">
          <cell r="A4724" t="str">
            <v>29SIM01</v>
          </cell>
          <cell r="B4724" t="str">
            <v>SIM01</v>
          </cell>
          <cell r="C4724">
            <v>29</v>
          </cell>
          <cell r="D4724">
            <v>0.35</v>
          </cell>
          <cell r="E4724">
            <v>15531</v>
          </cell>
          <cell r="F4724">
            <v>12285</v>
          </cell>
          <cell r="G4724">
            <v>10470</v>
          </cell>
        </row>
        <row r="4725">
          <cell r="A4725" t="str">
            <v>30SIM01</v>
          </cell>
          <cell r="B4725" t="str">
            <v>SIM01</v>
          </cell>
          <cell r="C4725">
            <v>30</v>
          </cell>
          <cell r="D4725">
            <v>0.35</v>
          </cell>
          <cell r="E4725">
            <v>15531</v>
          </cell>
          <cell r="F4725">
            <v>12285</v>
          </cell>
          <cell r="G4725">
            <v>10470</v>
          </cell>
        </row>
        <row r="4726">
          <cell r="A4726" t="str">
            <v>31SIM01</v>
          </cell>
          <cell r="B4726" t="str">
            <v>SIM01</v>
          </cell>
          <cell r="C4726">
            <v>31</v>
          </cell>
          <cell r="D4726">
            <v>0.35</v>
          </cell>
          <cell r="E4726">
            <v>15531</v>
          </cell>
          <cell r="F4726">
            <v>12285</v>
          </cell>
          <cell r="G4726">
            <v>10470</v>
          </cell>
        </row>
        <row r="4727">
          <cell r="A4727" t="str">
            <v>32SIM01</v>
          </cell>
          <cell r="B4727" t="str">
            <v>SIM01</v>
          </cell>
          <cell r="C4727">
            <v>32</v>
          </cell>
          <cell r="D4727">
            <v>0.35</v>
          </cell>
          <cell r="E4727">
            <v>15531</v>
          </cell>
          <cell r="F4727">
            <v>12285</v>
          </cell>
          <cell r="G4727">
            <v>10470</v>
          </cell>
        </row>
        <row r="4728">
          <cell r="A4728" t="str">
            <v>33SIM01</v>
          </cell>
          <cell r="B4728" t="str">
            <v>SIM01</v>
          </cell>
          <cell r="C4728">
            <v>33</v>
          </cell>
          <cell r="D4728">
            <v>0.35</v>
          </cell>
          <cell r="E4728">
            <v>15531</v>
          </cell>
          <cell r="F4728">
            <v>12285</v>
          </cell>
          <cell r="G4728">
            <v>10470</v>
          </cell>
        </row>
        <row r="4729">
          <cell r="A4729" t="str">
            <v>34SIM01</v>
          </cell>
          <cell r="B4729" t="str">
            <v>SIM01</v>
          </cell>
          <cell r="C4729">
            <v>34</v>
          </cell>
          <cell r="D4729">
            <v>0.35</v>
          </cell>
          <cell r="E4729">
            <v>15531</v>
          </cell>
          <cell r="F4729">
            <v>12285</v>
          </cell>
          <cell r="G4729">
            <v>10470</v>
          </cell>
        </row>
        <row r="4730">
          <cell r="A4730" t="str">
            <v>35SIM01</v>
          </cell>
          <cell r="B4730" t="str">
            <v>SIM01</v>
          </cell>
          <cell r="C4730">
            <v>35</v>
          </cell>
          <cell r="D4730">
            <v>0.35</v>
          </cell>
          <cell r="E4730">
            <v>15531</v>
          </cell>
          <cell r="F4730">
            <v>12285</v>
          </cell>
          <cell r="G4730">
            <v>10470</v>
          </cell>
        </row>
        <row r="4731">
          <cell r="A4731" t="str">
            <v>36SIM01</v>
          </cell>
          <cell r="B4731" t="str">
            <v>SIM01</v>
          </cell>
          <cell r="C4731">
            <v>36</v>
          </cell>
          <cell r="D4731">
            <v>0.35</v>
          </cell>
          <cell r="E4731">
            <v>15531</v>
          </cell>
          <cell r="F4731">
            <v>12285</v>
          </cell>
          <cell r="G4731">
            <v>10470</v>
          </cell>
        </row>
        <row r="4732">
          <cell r="A4732" t="str">
            <v>37SIM01</v>
          </cell>
          <cell r="B4732" t="str">
            <v>SIM01</v>
          </cell>
          <cell r="C4732">
            <v>37</v>
          </cell>
          <cell r="D4732">
            <v>0.35</v>
          </cell>
          <cell r="E4732">
            <v>15531</v>
          </cell>
          <cell r="F4732">
            <v>12285</v>
          </cell>
          <cell r="G4732">
            <v>10470</v>
          </cell>
        </row>
        <row r="4733">
          <cell r="A4733" t="str">
            <v>38SIM01</v>
          </cell>
          <cell r="B4733" t="str">
            <v>SIM01</v>
          </cell>
          <cell r="C4733">
            <v>38</v>
          </cell>
          <cell r="D4733">
            <v>0.35</v>
          </cell>
          <cell r="E4733">
            <v>15531</v>
          </cell>
          <cell r="F4733">
            <v>12285</v>
          </cell>
          <cell r="G4733">
            <v>10470</v>
          </cell>
        </row>
        <row r="4734">
          <cell r="A4734" t="str">
            <v>39SIM01</v>
          </cell>
          <cell r="B4734" t="str">
            <v>SIM01</v>
          </cell>
          <cell r="C4734">
            <v>39</v>
          </cell>
          <cell r="D4734">
            <v>0.35</v>
          </cell>
          <cell r="E4734">
            <v>15531</v>
          </cell>
          <cell r="F4734">
            <v>12285</v>
          </cell>
          <cell r="G4734">
            <v>10470</v>
          </cell>
        </row>
        <row r="4735">
          <cell r="A4735" t="str">
            <v>40SIM01</v>
          </cell>
          <cell r="B4735" t="str">
            <v>SIM01</v>
          </cell>
          <cell r="C4735">
            <v>40</v>
          </cell>
          <cell r="D4735">
            <v>0.35</v>
          </cell>
          <cell r="E4735">
            <v>15531</v>
          </cell>
          <cell r="F4735">
            <v>12285</v>
          </cell>
          <cell r="G4735">
            <v>10470</v>
          </cell>
        </row>
        <row r="4736">
          <cell r="A4736" t="str">
            <v>10SIM02</v>
          </cell>
          <cell r="B4736" t="str">
            <v>SIM02</v>
          </cell>
          <cell r="C4736">
            <v>10</v>
          </cell>
          <cell r="D4736">
            <v>0.38</v>
          </cell>
          <cell r="E4736">
            <v>15531</v>
          </cell>
          <cell r="F4736">
            <v>12285</v>
          </cell>
          <cell r="G4736">
            <v>10470</v>
          </cell>
        </row>
        <row r="4737">
          <cell r="A4737" t="str">
            <v>11SIM02</v>
          </cell>
          <cell r="B4737" t="str">
            <v>SIM02</v>
          </cell>
          <cell r="C4737">
            <v>11</v>
          </cell>
          <cell r="D4737">
            <v>0.38</v>
          </cell>
          <cell r="E4737">
            <v>15531</v>
          </cell>
          <cell r="F4737">
            <v>12285</v>
          </cell>
          <cell r="G4737">
            <v>10470</v>
          </cell>
        </row>
        <row r="4738">
          <cell r="A4738" t="str">
            <v>12SIM02</v>
          </cell>
          <cell r="B4738" t="str">
            <v>SIM02</v>
          </cell>
          <cell r="C4738">
            <v>12</v>
          </cell>
          <cell r="D4738">
            <v>0.38</v>
          </cell>
          <cell r="E4738">
            <v>15531</v>
          </cell>
          <cell r="F4738">
            <v>12285</v>
          </cell>
          <cell r="G4738">
            <v>10470</v>
          </cell>
        </row>
        <row r="4739">
          <cell r="A4739" t="str">
            <v>13SIM02</v>
          </cell>
          <cell r="B4739" t="str">
            <v>SIM02</v>
          </cell>
          <cell r="C4739">
            <v>13</v>
          </cell>
          <cell r="D4739">
            <v>0.38</v>
          </cell>
          <cell r="E4739">
            <v>15531</v>
          </cell>
          <cell r="F4739">
            <v>12285</v>
          </cell>
          <cell r="G4739">
            <v>10470</v>
          </cell>
        </row>
        <row r="4740">
          <cell r="A4740" t="str">
            <v>14SIM02</v>
          </cell>
          <cell r="B4740" t="str">
            <v>SIM02</v>
          </cell>
          <cell r="C4740">
            <v>14</v>
          </cell>
          <cell r="D4740">
            <v>0.38</v>
          </cell>
          <cell r="E4740">
            <v>15531</v>
          </cell>
          <cell r="F4740">
            <v>12285</v>
          </cell>
          <cell r="G4740">
            <v>10470</v>
          </cell>
        </row>
        <row r="4741">
          <cell r="A4741" t="str">
            <v>15SIM02</v>
          </cell>
          <cell r="B4741" t="str">
            <v>SIM02</v>
          </cell>
          <cell r="C4741">
            <v>15</v>
          </cell>
          <cell r="D4741">
            <v>0.38</v>
          </cell>
          <cell r="E4741">
            <v>15531</v>
          </cell>
          <cell r="F4741">
            <v>12285</v>
          </cell>
          <cell r="G4741">
            <v>10470</v>
          </cell>
        </row>
        <row r="4742">
          <cell r="A4742" t="str">
            <v>16SIM02</v>
          </cell>
          <cell r="B4742" t="str">
            <v>SIM02</v>
          </cell>
          <cell r="C4742">
            <v>16</v>
          </cell>
          <cell r="D4742">
            <v>0.38</v>
          </cell>
          <cell r="E4742">
            <v>15531</v>
          </cell>
          <cell r="F4742">
            <v>12285</v>
          </cell>
          <cell r="G4742">
            <v>10470</v>
          </cell>
        </row>
        <row r="4743">
          <cell r="A4743" t="str">
            <v>17SIM02</v>
          </cell>
          <cell r="B4743" t="str">
            <v>SIM02</v>
          </cell>
          <cell r="C4743">
            <v>17</v>
          </cell>
          <cell r="D4743">
            <v>0.38</v>
          </cell>
          <cell r="E4743">
            <v>15531</v>
          </cell>
          <cell r="F4743">
            <v>12285</v>
          </cell>
          <cell r="G4743">
            <v>10470</v>
          </cell>
        </row>
        <row r="4744">
          <cell r="A4744" t="str">
            <v>18SIM02</v>
          </cell>
          <cell r="B4744" t="str">
            <v>SIM02</v>
          </cell>
          <cell r="C4744">
            <v>18</v>
          </cell>
          <cell r="D4744">
            <v>0.38</v>
          </cell>
          <cell r="E4744">
            <v>15531</v>
          </cell>
          <cell r="F4744">
            <v>12285</v>
          </cell>
          <cell r="G4744">
            <v>10470</v>
          </cell>
        </row>
        <row r="4745">
          <cell r="A4745" t="str">
            <v>19SIM02</v>
          </cell>
          <cell r="B4745" t="str">
            <v>SIM02</v>
          </cell>
          <cell r="C4745">
            <v>19</v>
          </cell>
          <cell r="D4745">
            <v>0.38</v>
          </cell>
          <cell r="E4745">
            <v>15531</v>
          </cell>
          <cell r="F4745">
            <v>12285</v>
          </cell>
          <cell r="G4745">
            <v>10470</v>
          </cell>
        </row>
        <row r="4746">
          <cell r="A4746" t="str">
            <v>20SIM02</v>
          </cell>
          <cell r="B4746" t="str">
            <v>SIM02</v>
          </cell>
          <cell r="C4746">
            <v>20</v>
          </cell>
          <cell r="D4746">
            <v>0.38</v>
          </cell>
          <cell r="E4746">
            <v>15531</v>
          </cell>
          <cell r="F4746">
            <v>12285</v>
          </cell>
          <cell r="G4746">
            <v>10470</v>
          </cell>
        </row>
        <row r="4747">
          <cell r="A4747" t="str">
            <v>21SIM02</v>
          </cell>
          <cell r="B4747" t="str">
            <v>SIM02</v>
          </cell>
          <cell r="C4747">
            <v>21</v>
          </cell>
          <cell r="D4747">
            <v>0.38</v>
          </cell>
          <cell r="E4747">
            <v>15531</v>
          </cell>
          <cell r="F4747">
            <v>12285</v>
          </cell>
          <cell r="G4747">
            <v>10470</v>
          </cell>
        </row>
        <row r="4748">
          <cell r="A4748" t="str">
            <v>22SIM02</v>
          </cell>
          <cell r="B4748" t="str">
            <v>SIM02</v>
          </cell>
          <cell r="C4748">
            <v>22</v>
          </cell>
          <cell r="D4748">
            <v>0.38</v>
          </cell>
          <cell r="E4748">
            <v>15531</v>
          </cell>
          <cell r="F4748">
            <v>12285</v>
          </cell>
          <cell r="G4748">
            <v>10470</v>
          </cell>
        </row>
        <row r="4749">
          <cell r="A4749" t="str">
            <v>23SIM02</v>
          </cell>
          <cell r="B4749" t="str">
            <v>SIM02</v>
          </cell>
          <cell r="C4749">
            <v>23</v>
          </cell>
          <cell r="D4749">
            <v>0.38</v>
          </cell>
          <cell r="E4749">
            <v>15531</v>
          </cell>
          <cell r="F4749">
            <v>12285</v>
          </cell>
          <cell r="G4749">
            <v>10470</v>
          </cell>
        </row>
        <row r="4750">
          <cell r="A4750" t="str">
            <v>24SIM02</v>
          </cell>
          <cell r="B4750" t="str">
            <v>SIM02</v>
          </cell>
          <cell r="C4750">
            <v>24</v>
          </cell>
          <cell r="D4750">
            <v>0.38</v>
          </cell>
          <cell r="E4750">
            <v>15531</v>
          </cell>
          <cell r="F4750">
            <v>12285</v>
          </cell>
          <cell r="G4750">
            <v>10470</v>
          </cell>
        </row>
        <row r="4751">
          <cell r="A4751" t="str">
            <v>25SIM02</v>
          </cell>
          <cell r="B4751" t="str">
            <v>SIM02</v>
          </cell>
          <cell r="C4751">
            <v>25</v>
          </cell>
          <cell r="D4751">
            <v>0.38</v>
          </cell>
          <cell r="E4751">
            <v>15531</v>
          </cell>
          <cell r="F4751">
            <v>12285</v>
          </cell>
          <cell r="G4751">
            <v>10470</v>
          </cell>
        </row>
        <row r="4752">
          <cell r="A4752" t="str">
            <v>26SIM02</v>
          </cell>
          <cell r="B4752" t="str">
            <v>SIM02</v>
          </cell>
          <cell r="C4752">
            <v>26</v>
          </cell>
          <cell r="D4752">
            <v>0.38</v>
          </cell>
          <cell r="E4752">
            <v>15531</v>
          </cell>
          <cell r="F4752">
            <v>12285</v>
          </cell>
          <cell r="G4752">
            <v>10470</v>
          </cell>
        </row>
        <row r="4753">
          <cell r="A4753" t="str">
            <v>27SIM02</v>
          </cell>
          <cell r="B4753" t="str">
            <v>SIM02</v>
          </cell>
          <cell r="C4753">
            <v>27</v>
          </cell>
          <cell r="D4753">
            <v>0.38</v>
          </cell>
          <cell r="E4753">
            <v>15531</v>
          </cell>
          <cell r="F4753">
            <v>12285</v>
          </cell>
          <cell r="G4753">
            <v>10470</v>
          </cell>
        </row>
        <row r="4754">
          <cell r="A4754" t="str">
            <v>28SIM02</v>
          </cell>
          <cell r="B4754" t="str">
            <v>SIM02</v>
          </cell>
          <cell r="C4754">
            <v>28</v>
          </cell>
          <cell r="D4754">
            <v>0.38</v>
          </cell>
          <cell r="E4754">
            <v>15531</v>
          </cell>
          <cell r="F4754">
            <v>12285</v>
          </cell>
          <cell r="G4754">
            <v>10470</v>
          </cell>
        </row>
        <row r="4755">
          <cell r="A4755" t="str">
            <v>29SIM02</v>
          </cell>
          <cell r="B4755" t="str">
            <v>SIM02</v>
          </cell>
          <cell r="C4755">
            <v>29</v>
          </cell>
          <cell r="D4755">
            <v>0.38</v>
          </cell>
          <cell r="E4755">
            <v>15531</v>
          </cell>
          <cell r="F4755">
            <v>12285</v>
          </cell>
          <cell r="G4755">
            <v>10470</v>
          </cell>
        </row>
        <row r="4756">
          <cell r="A4756" t="str">
            <v>30SIM02</v>
          </cell>
          <cell r="B4756" t="str">
            <v>SIM02</v>
          </cell>
          <cell r="C4756">
            <v>30</v>
          </cell>
          <cell r="D4756">
            <v>0.38</v>
          </cell>
          <cell r="E4756">
            <v>15531</v>
          </cell>
          <cell r="F4756">
            <v>12285</v>
          </cell>
          <cell r="G4756">
            <v>10470</v>
          </cell>
        </row>
        <row r="4757">
          <cell r="A4757" t="str">
            <v>31SIM02</v>
          </cell>
          <cell r="B4757" t="str">
            <v>SIM02</v>
          </cell>
          <cell r="C4757">
            <v>31</v>
          </cell>
          <cell r="D4757">
            <v>0.38</v>
          </cell>
          <cell r="E4757">
            <v>15531</v>
          </cell>
          <cell r="F4757">
            <v>12285</v>
          </cell>
          <cell r="G4757">
            <v>10470</v>
          </cell>
        </row>
        <row r="4758">
          <cell r="A4758" t="str">
            <v>32SIM02</v>
          </cell>
          <cell r="B4758" t="str">
            <v>SIM02</v>
          </cell>
          <cell r="C4758">
            <v>32</v>
          </cell>
          <cell r="D4758">
            <v>0.38</v>
          </cell>
          <cell r="E4758">
            <v>15531</v>
          </cell>
          <cell r="F4758">
            <v>12285</v>
          </cell>
          <cell r="G4758">
            <v>10470</v>
          </cell>
        </row>
        <row r="4759">
          <cell r="A4759" t="str">
            <v>33SIM02</v>
          </cell>
          <cell r="B4759" t="str">
            <v>SIM02</v>
          </cell>
          <cell r="C4759">
            <v>33</v>
          </cell>
          <cell r="D4759">
            <v>0.38</v>
          </cell>
          <cell r="E4759">
            <v>15531</v>
          </cell>
          <cell r="F4759">
            <v>12285</v>
          </cell>
          <cell r="G4759">
            <v>10470</v>
          </cell>
        </row>
        <row r="4760">
          <cell r="A4760" t="str">
            <v>34SIM02</v>
          </cell>
          <cell r="B4760" t="str">
            <v>SIM02</v>
          </cell>
          <cell r="C4760">
            <v>34</v>
          </cell>
          <cell r="D4760">
            <v>0.38</v>
          </cell>
          <cell r="E4760">
            <v>15531</v>
          </cell>
          <cell r="F4760">
            <v>12285</v>
          </cell>
          <cell r="G4760">
            <v>10470</v>
          </cell>
        </row>
        <row r="4761">
          <cell r="A4761" t="str">
            <v>35SIM02</v>
          </cell>
          <cell r="B4761" t="str">
            <v>SIM02</v>
          </cell>
          <cell r="C4761">
            <v>35</v>
          </cell>
          <cell r="D4761">
            <v>0.38</v>
          </cell>
          <cell r="E4761">
            <v>15531</v>
          </cell>
          <cell r="F4761">
            <v>12285</v>
          </cell>
          <cell r="G4761">
            <v>10470</v>
          </cell>
        </row>
        <row r="4762">
          <cell r="A4762" t="str">
            <v>36SIM02</v>
          </cell>
          <cell r="B4762" t="str">
            <v>SIM02</v>
          </cell>
          <cell r="C4762">
            <v>36</v>
          </cell>
          <cell r="D4762">
            <v>0.38</v>
          </cell>
          <cell r="E4762">
            <v>15531</v>
          </cell>
          <cell r="F4762">
            <v>12285</v>
          </cell>
          <cell r="G4762">
            <v>10470</v>
          </cell>
        </row>
        <row r="4763">
          <cell r="A4763" t="str">
            <v>37SIM02</v>
          </cell>
          <cell r="B4763" t="str">
            <v>SIM02</v>
          </cell>
          <cell r="C4763">
            <v>37</v>
          </cell>
          <cell r="D4763">
            <v>0.38</v>
          </cell>
          <cell r="E4763">
            <v>15531</v>
          </cell>
          <cell r="F4763">
            <v>12285</v>
          </cell>
          <cell r="G4763">
            <v>10470</v>
          </cell>
        </row>
        <row r="4764">
          <cell r="A4764" t="str">
            <v>38SIM02</v>
          </cell>
          <cell r="B4764" t="str">
            <v>SIM02</v>
          </cell>
          <cell r="C4764">
            <v>38</v>
          </cell>
          <cell r="D4764">
            <v>0.38</v>
          </cell>
          <cell r="E4764">
            <v>15531</v>
          </cell>
          <cell r="F4764">
            <v>12285</v>
          </cell>
          <cell r="G4764">
            <v>10470</v>
          </cell>
        </row>
        <row r="4765">
          <cell r="A4765" t="str">
            <v>39SIM02</v>
          </cell>
          <cell r="B4765" t="str">
            <v>SIM02</v>
          </cell>
          <cell r="C4765">
            <v>39</v>
          </cell>
          <cell r="D4765">
            <v>0.38</v>
          </cell>
          <cell r="E4765">
            <v>15531</v>
          </cell>
          <cell r="F4765">
            <v>12285</v>
          </cell>
          <cell r="G4765">
            <v>10470</v>
          </cell>
        </row>
        <row r="4766">
          <cell r="A4766" t="str">
            <v>40SIM02</v>
          </cell>
          <cell r="B4766" t="str">
            <v>SIM02</v>
          </cell>
          <cell r="C4766">
            <v>40</v>
          </cell>
          <cell r="D4766">
            <v>0.38</v>
          </cell>
          <cell r="E4766">
            <v>15531</v>
          </cell>
          <cell r="F4766">
            <v>12285</v>
          </cell>
          <cell r="G4766">
            <v>10470</v>
          </cell>
        </row>
        <row r="4767">
          <cell r="A4767" t="str">
            <v>10SAY01</v>
          </cell>
          <cell r="B4767" t="str">
            <v>SAY01</v>
          </cell>
          <cell r="C4767">
            <v>10</v>
          </cell>
          <cell r="D4767">
            <v>1</v>
          </cell>
          <cell r="E4767">
            <v>15531</v>
          </cell>
          <cell r="F4767">
            <v>12285</v>
          </cell>
          <cell r="G4767">
            <v>10470</v>
          </cell>
        </row>
        <row r="4768">
          <cell r="A4768" t="str">
            <v>11SAY01</v>
          </cell>
          <cell r="B4768" t="str">
            <v>SAY01</v>
          </cell>
          <cell r="C4768">
            <v>11</v>
          </cell>
          <cell r="D4768">
            <v>1</v>
          </cell>
          <cell r="E4768">
            <v>15531</v>
          </cell>
          <cell r="F4768">
            <v>12285</v>
          </cell>
          <cell r="G4768">
            <v>10470</v>
          </cell>
        </row>
        <row r="4769">
          <cell r="A4769" t="str">
            <v>12SAY01</v>
          </cell>
          <cell r="B4769" t="str">
            <v>SAY01</v>
          </cell>
          <cell r="C4769">
            <v>12</v>
          </cell>
          <cell r="D4769">
            <v>1</v>
          </cell>
          <cell r="E4769">
            <v>15531</v>
          </cell>
          <cell r="F4769">
            <v>12285</v>
          </cell>
          <cell r="G4769">
            <v>10470</v>
          </cell>
        </row>
        <row r="4770">
          <cell r="A4770" t="str">
            <v>13SAY01</v>
          </cell>
          <cell r="B4770" t="str">
            <v>SAY01</v>
          </cell>
          <cell r="C4770">
            <v>13</v>
          </cell>
          <cell r="D4770">
            <v>1</v>
          </cell>
          <cell r="E4770">
            <v>15531</v>
          </cell>
          <cell r="F4770">
            <v>12285</v>
          </cell>
          <cell r="G4770">
            <v>10470</v>
          </cell>
        </row>
        <row r="4771">
          <cell r="A4771" t="str">
            <v>14SAY01</v>
          </cell>
          <cell r="B4771" t="str">
            <v>SAY01</v>
          </cell>
          <cell r="C4771">
            <v>14</v>
          </cell>
          <cell r="D4771">
            <v>1</v>
          </cell>
          <cell r="E4771">
            <v>15531</v>
          </cell>
          <cell r="F4771">
            <v>12285</v>
          </cell>
          <cell r="G4771">
            <v>10470</v>
          </cell>
        </row>
        <row r="4772">
          <cell r="A4772" t="str">
            <v>15SAY01</v>
          </cell>
          <cell r="B4772" t="str">
            <v>SAY01</v>
          </cell>
          <cell r="C4772">
            <v>15</v>
          </cell>
          <cell r="D4772">
            <v>1</v>
          </cell>
          <cell r="E4772">
            <v>15531</v>
          </cell>
          <cell r="F4772">
            <v>12285</v>
          </cell>
          <cell r="G4772">
            <v>10470</v>
          </cell>
        </row>
        <row r="4773">
          <cell r="A4773" t="str">
            <v>16SAY01</v>
          </cell>
          <cell r="B4773" t="str">
            <v>SAY01</v>
          </cell>
          <cell r="C4773">
            <v>16</v>
          </cell>
          <cell r="D4773">
            <v>1</v>
          </cell>
          <cell r="E4773">
            <v>15531</v>
          </cell>
          <cell r="F4773">
            <v>12285</v>
          </cell>
          <cell r="G4773">
            <v>10470</v>
          </cell>
        </row>
        <row r="4774">
          <cell r="A4774" t="str">
            <v>17SAY01</v>
          </cell>
          <cell r="B4774" t="str">
            <v>SAY01</v>
          </cell>
          <cell r="C4774">
            <v>17</v>
          </cell>
          <cell r="D4774">
            <v>1</v>
          </cell>
          <cell r="E4774">
            <v>15531</v>
          </cell>
          <cell r="F4774">
            <v>12285</v>
          </cell>
          <cell r="G4774">
            <v>10470</v>
          </cell>
        </row>
        <row r="4775">
          <cell r="A4775" t="str">
            <v>18SAY01</v>
          </cell>
          <cell r="B4775" t="str">
            <v>SAY01</v>
          </cell>
          <cell r="C4775">
            <v>18</v>
          </cell>
          <cell r="D4775">
            <v>1</v>
          </cell>
          <cell r="E4775">
            <v>15531</v>
          </cell>
          <cell r="F4775">
            <v>12285</v>
          </cell>
          <cell r="G4775">
            <v>10470</v>
          </cell>
        </row>
        <row r="4776">
          <cell r="A4776" t="str">
            <v>19SAY01</v>
          </cell>
          <cell r="B4776" t="str">
            <v>SAY01</v>
          </cell>
          <cell r="C4776">
            <v>19</v>
          </cell>
          <cell r="D4776">
            <v>1</v>
          </cell>
          <cell r="E4776">
            <v>15531</v>
          </cell>
          <cell r="F4776">
            <v>12285</v>
          </cell>
          <cell r="G4776">
            <v>10470</v>
          </cell>
        </row>
        <row r="4777">
          <cell r="A4777" t="str">
            <v>20SAY01</v>
          </cell>
          <cell r="B4777" t="str">
            <v>SAY01</v>
          </cell>
          <cell r="C4777">
            <v>20</v>
          </cell>
          <cell r="D4777">
            <v>1</v>
          </cell>
          <cell r="E4777">
            <v>15531</v>
          </cell>
          <cell r="F4777">
            <v>12285</v>
          </cell>
          <cell r="G4777">
            <v>10470</v>
          </cell>
        </row>
        <row r="4778">
          <cell r="A4778" t="str">
            <v>21SAY01</v>
          </cell>
          <cell r="B4778" t="str">
            <v>SAY01</v>
          </cell>
          <cell r="C4778">
            <v>21</v>
          </cell>
          <cell r="D4778">
            <v>1</v>
          </cell>
          <cell r="E4778">
            <v>15531</v>
          </cell>
          <cell r="F4778">
            <v>12285</v>
          </cell>
          <cell r="G4778">
            <v>10470</v>
          </cell>
        </row>
        <row r="4779">
          <cell r="A4779" t="str">
            <v>22SAY01</v>
          </cell>
          <cell r="B4779" t="str">
            <v>SAY01</v>
          </cell>
          <cell r="C4779">
            <v>22</v>
          </cell>
          <cell r="D4779">
            <v>1</v>
          </cell>
          <cell r="E4779">
            <v>15531</v>
          </cell>
          <cell r="F4779">
            <v>12285</v>
          </cell>
          <cell r="G4779">
            <v>10470</v>
          </cell>
        </row>
        <row r="4780">
          <cell r="A4780" t="str">
            <v>23SAY01</v>
          </cell>
          <cell r="B4780" t="str">
            <v>SAY01</v>
          </cell>
          <cell r="C4780">
            <v>23</v>
          </cell>
          <cell r="D4780">
            <v>1</v>
          </cell>
          <cell r="E4780">
            <v>15531</v>
          </cell>
          <cell r="F4780">
            <v>12285</v>
          </cell>
          <cell r="G4780">
            <v>10470</v>
          </cell>
        </row>
        <row r="4781">
          <cell r="A4781" t="str">
            <v>24SAY01</v>
          </cell>
          <cell r="B4781" t="str">
            <v>SAY01</v>
          </cell>
          <cell r="C4781">
            <v>24</v>
          </cell>
          <cell r="D4781">
            <v>1</v>
          </cell>
          <cell r="E4781">
            <v>15531</v>
          </cell>
          <cell r="F4781">
            <v>12285</v>
          </cell>
          <cell r="G4781">
            <v>10470</v>
          </cell>
        </row>
        <row r="4782">
          <cell r="A4782" t="str">
            <v>25SAY01</v>
          </cell>
          <cell r="B4782" t="str">
            <v>SAY01</v>
          </cell>
          <cell r="C4782">
            <v>25</v>
          </cell>
          <cell r="D4782">
            <v>1</v>
          </cell>
          <cell r="E4782">
            <v>15531</v>
          </cell>
          <cell r="F4782">
            <v>12285</v>
          </cell>
          <cell r="G4782">
            <v>10470</v>
          </cell>
        </row>
        <row r="4783">
          <cell r="A4783" t="str">
            <v>26SAY01</v>
          </cell>
          <cell r="B4783" t="str">
            <v>SAY01</v>
          </cell>
          <cell r="C4783">
            <v>26</v>
          </cell>
          <cell r="D4783">
            <v>1</v>
          </cell>
          <cell r="E4783">
            <v>15531</v>
          </cell>
          <cell r="F4783">
            <v>12285</v>
          </cell>
          <cell r="G4783">
            <v>10470</v>
          </cell>
        </row>
        <row r="4784">
          <cell r="A4784" t="str">
            <v>27SAY01</v>
          </cell>
          <cell r="B4784" t="str">
            <v>SAY01</v>
          </cell>
          <cell r="C4784">
            <v>27</v>
          </cell>
          <cell r="D4784">
            <v>1</v>
          </cell>
          <cell r="E4784">
            <v>15531</v>
          </cell>
          <cell r="F4784">
            <v>12285</v>
          </cell>
          <cell r="G4784">
            <v>10470</v>
          </cell>
        </row>
        <row r="4785">
          <cell r="A4785" t="str">
            <v>28SAY01</v>
          </cell>
          <cell r="B4785" t="str">
            <v>SAY01</v>
          </cell>
          <cell r="C4785">
            <v>28</v>
          </cell>
          <cell r="D4785">
            <v>1</v>
          </cell>
          <cell r="E4785">
            <v>15531</v>
          </cell>
          <cell r="F4785">
            <v>12285</v>
          </cell>
          <cell r="G4785">
            <v>10470</v>
          </cell>
        </row>
        <row r="4786">
          <cell r="A4786" t="str">
            <v>29SAY01</v>
          </cell>
          <cell r="B4786" t="str">
            <v>SAY01</v>
          </cell>
          <cell r="C4786">
            <v>29</v>
          </cell>
          <cell r="D4786">
            <v>1</v>
          </cell>
          <cell r="E4786">
            <v>15531</v>
          </cell>
          <cell r="F4786">
            <v>12285</v>
          </cell>
          <cell r="G4786">
            <v>10470</v>
          </cell>
        </row>
        <row r="4787">
          <cell r="A4787" t="str">
            <v>30SAY01</v>
          </cell>
          <cell r="B4787" t="str">
            <v>SAY01</v>
          </cell>
          <cell r="C4787">
            <v>30</v>
          </cell>
          <cell r="D4787">
            <v>1</v>
          </cell>
          <cell r="E4787">
            <v>15531</v>
          </cell>
          <cell r="F4787">
            <v>12285</v>
          </cell>
          <cell r="G4787">
            <v>10470</v>
          </cell>
        </row>
        <row r="4788">
          <cell r="A4788" t="str">
            <v>31SAY01</v>
          </cell>
          <cell r="B4788" t="str">
            <v>SAY01</v>
          </cell>
          <cell r="C4788">
            <v>31</v>
          </cell>
          <cell r="D4788">
            <v>1</v>
          </cell>
          <cell r="E4788">
            <v>15531</v>
          </cell>
          <cell r="F4788">
            <v>12285</v>
          </cell>
          <cell r="G4788">
            <v>10470</v>
          </cell>
        </row>
        <row r="4789">
          <cell r="A4789" t="str">
            <v>32SAY01</v>
          </cell>
          <cell r="B4789" t="str">
            <v>SAY01</v>
          </cell>
          <cell r="C4789">
            <v>32</v>
          </cell>
          <cell r="D4789">
            <v>1</v>
          </cell>
          <cell r="E4789">
            <v>15531</v>
          </cell>
          <cell r="F4789">
            <v>12285</v>
          </cell>
          <cell r="G4789">
            <v>10470</v>
          </cell>
        </row>
        <row r="4790">
          <cell r="A4790" t="str">
            <v>33SAY01</v>
          </cell>
          <cell r="B4790" t="str">
            <v>SAY01</v>
          </cell>
          <cell r="C4790">
            <v>33</v>
          </cell>
          <cell r="D4790">
            <v>1</v>
          </cell>
          <cell r="E4790">
            <v>15531</v>
          </cell>
          <cell r="F4790">
            <v>12285</v>
          </cell>
          <cell r="G4790">
            <v>10470</v>
          </cell>
        </row>
        <row r="4791">
          <cell r="A4791" t="str">
            <v>34SAY01</v>
          </cell>
          <cell r="B4791" t="str">
            <v>SAY01</v>
          </cell>
          <cell r="C4791">
            <v>34</v>
          </cell>
          <cell r="D4791">
            <v>1</v>
          </cell>
          <cell r="E4791">
            <v>15531</v>
          </cell>
          <cell r="F4791">
            <v>12285</v>
          </cell>
          <cell r="G4791">
            <v>10470</v>
          </cell>
        </row>
        <row r="4792">
          <cell r="A4792" t="str">
            <v>35SAY01</v>
          </cell>
          <cell r="B4792" t="str">
            <v>SAY01</v>
          </cell>
          <cell r="C4792">
            <v>35</v>
          </cell>
          <cell r="D4792">
            <v>1</v>
          </cell>
          <cell r="E4792">
            <v>15531</v>
          </cell>
          <cell r="F4792">
            <v>12285</v>
          </cell>
          <cell r="G4792">
            <v>10470</v>
          </cell>
        </row>
        <row r="4793">
          <cell r="A4793" t="str">
            <v>36SAY01</v>
          </cell>
          <cell r="B4793" t="str">
            <v>SAY01</v>
          </cell>
          <cell r="C4793">
            <v>36</v>
          </cell>
          <cell r="D4793">
            <v>1</v>
          </cell>
          <cell r="E4793">
            <v>15531</v>
          </cell>
          <cell r="F4793">
            <v>12285</v>
          </cell>
          <cell r="G4793">
            <v>10470</v>
          </cell>
        </row>
        <row r="4794">
          <cell r="A4794" t="str">
            <v>37SAY01</v>
          </cell>
          <cell r="B4794" t="str">
            <v>SAY01</v>
          </cell>
          <cell r="C4794">
            <v>37</v>
          </cell>
          <cell r="D4794">
            <v>1</v>
          </cell>
          <cell r="E4794">
            <v>15531</v>
          </cell>
          <cell r="F4794">
            <v>12285</v>
          </cell>
          <cell r="G4794">
            <v>10470</v>
          </cell>
        </row>
        <row r="4795">
          <cell r="A4795" t="str">
            <v>38SAY01</v>
          </cell>
          <cell r="B4795" t="str">
            <v>SAY01</v>
          </cell>
          <cell r="C4795">
            <v>38</v>
          </cell>
          <cell r="D4795">
            <v>1</v>
          </cell>
          <cell r="E4795">
            <v>15531</v>
          </cell>
          <cell r="F4795">
            <v>12285</v>
          </cell>
          <cell r="G4795">
            <v>10470</v>
          </cell>
        </row>
        <row r="4796">
          <cell r="A4796" t="str">
            <v>39SAY01</v>
          </cell>
          <cell r="B4796" t="str">
            <v>SAY01</v>
          </cell>
          <cell r="C4796">
            <v>39</v>
          </cell>
          <cell r="D4796">
            <v>1</v>
          </cell>
          <cell r="E4796">
            <v>15531</v>
          </cell>
          <cell r="F4796">
            <v>12285</v>
          </cell>
          <cell r="G4796">
            <v>10470</v>
          </cell>
        </row>
        <row r="4797">
          <cell r="A4797" t="str">
            <v>40SAY01</v>
          </cell>
          <cell r="B4797" t="str">
            <v>SAY01</v>
          </cell>
          <cell r="C4797">
            <v>40</v>
          </cell>
          <cell r="D4797">
            <v>1</v>
          </cell>
          <cell r="E4797">
            <v>15531</v>
          </cell>
          <cell r="F4797">
            <v>12285</v>
          </cell>
          <cell r="G4797">
            <v>10470</v>
          </cell>
        </row>
        <row r="4798">
          <cell r="A4798" t="str">
            <v>10SAY02</v>
          </cell>
          <cell r="B4798" t="str">
            <v>SAY02</v>
          </cell>
          <cell r="C4798">
            <v>10</v>
          </cell>
          <cell r="D4798">
            <v>0.62</v>
          </cell>
          <cell r="E4798">
            <v>15531</v>
          </cell>
          <cell r="F4798">
            <v>12285</v>
          </cell>
          <cell r="G4798">
            <v>10470</v>
          </cell>
        </row>
        <row r="4799">
          <cell r="A4799" t="str">
            <v>11SAY02</v>
          </cell>
          <cell r="B4799" t="str">
            <v>SAY02</v>
          </cell>
          <cell r="C4799">
            <v>11</v>
          </cell>
          <cell r="D4799">
            <v>0.62</v>
          </cell>
          <cell r="E4799">
            <v>15531</v>
          </cell>
          <cell r="F4799">
            <v>12285</v>
          </cell>
          <cell r="G4799">
            <v>10470</v>
          </cell>
        </row>
        <row r="4800">
          <cell r="A4800" t="str">
            <v>12SAY02</v>
          </cell>
          <cell r="B4800" t="str">
            <v>SAY02</v>
          </cell>
          <cell r="C4800">
            <v>12</v>
          </cell>
          <cell r="D4800">
            <v>0.62</v>
          </cell>
          <cell r="E4800">
            <v>15531</v>
          </cell>
          <cell r="F4800">
            <v>12285</v>
          </cell>
          <cell r="G4800">
            <v>10470</v>
          </cell>
        </row>
        <row r="4801">
          <cell r="A4801" t="str">
            <v>13SAY02</v>
          </cell>
          <cell r="B4801" t="str">
            <v>SAY02</v>
          </cell>
          <cell r="C4801">
            <v>13</v>
          </cell>
          <cell r="D4801">
            <v>0.62</v>
          </cell>
          <cell r="E4801">
            <v>15531</v>
          </cell>
          <cell r="F4801">
            <v>12285</v>
          </cell>
          <cell r="G4801">
            <v>10470</v>
          </cell>
        </row>
        <row r="4802">
          <cell r="A4802" t="str">
            <v>14SAY02</v>
          </cell>
          <cell r="B4802" t="str">
            <v>SAY02</v>
          </cell>
          <cell r="C4802">
            <v>14</v>
          </cell>
          <cell r="D4802">
            <v>0.62</v>
          </cell>
          <cell r="E4802">
            <v>15531</v>
          </cell>
          <cell r="F4802">
            <v>12285</v>
          </cell>
          <cell r="G4802">
            <v>10470</v>
          </cell>
        </row>
        <row r="4803">
          <cell r="A4803" t="str">
            <v>15SAY02</v>
          </cell>
          <cell r="B4803" t="str">
            <v>SAY02</v>
          </cell>
          <cell r="C4803">
            <v>15</v>
          </cell>
          <cell r="D4803">
            <v>0.62</v>
          </cell>
          <cell r="E4803">
            <v>15531</v>
          </cell>
          <cell r="F4803">
            <v>12285</v>
          </cell>
          <cell r="G4803">
            <v>10470</v>
          </cell>
        </row>
        <row r="4804">
          <cell r="A4804" t="str">
            <v>16SAY02</v>
          </cell>
          <cell r="B4804" t="str">
            <v>SAY02</v>
          </cell>
          <cell r="C4804">
            <v>16</v>
          </cell>
          <cell r="D4804">
            <v>0.62</v>
          </cell>
          <cell r="E4804">
            <v>15531</v>
          </cell>
          <cell r="F4804">
            <v>12285</v>
          </cell>
          <cell r="G4804">
            <v>10470</v>
          </cell>
        </row>
        <row r="4805">
          <cell r="A4805" t="str">
            <v>17SAY02</v>
          </cell>
          <cell r="B4805" t="str">
            <v>SAY02</v>
          </cell>
          <cell r="C4805">
            <v>17</v>
          </cell>
          <cell r="D4805">
            <v>0.62</v>
          </cell>
          <cell r="E4805">
            <v>15531</v>
          </cell>
          <cell r="F4805">
            <v>12285</v>
          </cell>
          <cell r="G4805">
            <v>10470</v>
          </cell>
        </row>
        <row r="4806">
          <cell r="A4806" t="str">
            <v>18SAY02</v>
          </cell>
          <cell r="B4806" t="str">
            <v>SAY02</v>
          </cell>
          <cell r="C4806">
            <v>18</v>
          </cell>
          <cell r="D4806">
            <v>0.62</v>
          </cell>
          <cell r="E4806">
            <v>15531</v>
          </cell>
          <cell r="F4806">
            <v>12285</v>
          </cell>
          <cell r="G4806">
            <v>10470</v>
          </cell>
        </row>
        <row r="4807">
          <cell r="A4807" t="str">
            <v>19SAY02</v>
          </cell>
          <cell r="B4807" t="str">
            <v>SAY02</v>
          </cell>
          <cell r="C4807">
            <v>19</v>
          </cell>
          <cell r="D4807">
            <v>0.62</v>
          </cell>
          <cell r="E4807">
            <v>15531</v>
          </cell>
          <cell r="F4807">
            <v>12285</v>
          </cell>
          <cell r="G4807">
            <v>10470</v>
          </cell>
        </row>
        <row r="4808">
          <cell r="A4808" t="str">
            <v>20SAY02</v>
          </cell>
          <cell r="B4808" t="str">
            <v>SAY02</v>
          </cell>
          <cell r="C4808">
            <v>20</v>
          </cell>
          <cell r="D4808">
            <v>0.62</v>
          </cell>
          <cell r="E4808">
            <v>15531</v>
          </cell>
          <cell r="F4808">
            <v>12285</v>
          </cell>
          <cell r="G4808">
            <v>10470</v>
          </cell>
        </row>
        <row r="4809">
          <cell r="A4809" t="str">
            <v>21SAY02</v>
          </cell>
          <cell r="B4809" t="str">
            <v>SAY02</v>
          </cell>
          <cell r="C4809">
            <v>21</v>
          </cell>
          <cell r="D4809">
            <v>0.62</v>
          </cell>
          <cell r="E4809">
            <v>15531</v>
          </cell>
          <cell r="F4809">
            <v>12285</v>
          </cell>
          <cell r="G4809">
            <v>10470</v>
          </cell>
        </row>
        <row r="4810">
          <cell r="A4810" t="str">
            <v>22SAY02</v>
          </cell>
          <cell r="B4810" t="str">
            <v>SAY02</v>
          </cell>
          <cell r="C4810">
            <v>22</v>
          </cell>
          <cell r="D4810">
            <v>0.62</v>
          </cell>
          <cell r="E4810">
            <v>15531</v>
          </cell>
          <cell r="F4810">
            <v>12285</v>
          </cell>
          <cell r="G4810">
            <v>10470</v>
          </cell>
        </row>
        <row r="4811">
          <cell r="A4811" t="str">
            <v>23SAY02</v>
          </cell>
          <cell r="B4811" t="str">
            <v>SAY02</v>
          </cell>
          <cell r="C4811">
            <v>23</v>
          </cell>
          <cell r="D4811">
            <v>0.62</v>
          </cell>
          <cell r="E4811">
            <v>15531</v>
          </cell>
          <cell r="F4811">
            <v>12285</v>
          </cell>
          <cell r="G4811">
            <v>10470</v>
          </cell>
        </row>
        <row r="4812">
          <cell r="A4812" t="str">
            <v>24SAY02</v>
          </cell>
          <cell r="B4812" t="str">
            <v>SAY02</v>
          </cell>
          <cell r="C4812">
            <v>24</v>
          </cell>
          <cell r="D4812">
            <v>0.62</v>
          </cell>
          <cell r="E4812">
            <v>15531</v>
          </cell>
          <cell r="F4812">
            <v>12285</v>
          </cell>
          <cell r="G4812">
            <v>10470</v>
          </cell>
        </row>
        <row r="4813">
          <cell r="A4813" t="str">
            <v>25SAY02</v>
          </cell>
          <cell r="B4813" t="str">
            <v>SAY02</v>
          </cell>
          <cell r="C4813">
            <v>25</v>
          </cell>
          <cell r="D4813">
            <v>0.62</v>
          </cell>
          <cell r="E4813">
            <v>15531</v>
          </cell>
          <cell r="F4813">
            <v>12285</v>
          </cell>
          <cell r="G4813">
            <v>10470</v>
          </cell>
        </row>
        <row r="4814">
          <cell r="A4814" t="str">
            <v>26SAY02</v>
          </cell>
          <cell r="B4814" t="str">
            <v>SAY02</v>
          </cell>
          <cell r="C4814">
            <v>26</v>
          </cell>
          <cell r="D4814">
            <v>0.62</v>
          </cell>
          <cell r="E4814">
            <v>15531</v>
          </cell>
          <cell r="F4814">
            <v>12285</v>
          </cell>
          <cell r="G4814">
            <v>10470</v>
          </cell>
        </row>
        <row r="4815">
          <cell r="A4815" t="str">
            <v>27SAY02</v>
          </cell>
          <cell r="B4815" t="str">
            <v>SAY02</v>
          </cell>
          <cell r="C4815">
            <v>27</v>
          </cell>
          <cell r="D4815">
            <v>0.62</v>
          </cell>
          <cell r="E4815">
            <v>15531</v>
          </cell>
          <cell r="F4815">
            <v>12285</v>
          </cell>
          <cell r="G4815">
            <v>10470</v>
          </cell>
        </row>
        <row r="4816">
          <cell r="A4816" t="str">
            <v>28SAY02</v>
          </cell>
          <cell r="B4816" t="str">
            <v>SAY02</v>
          </cell>
          <cell r="C4816">
            <v>28</v>
          </cell>
          <cell r="D4816">
            <v>0.62</v>
          </cell>
          <cell r="E4816">
            <v>15531</v>
          </cell>
          <cell r="F4816">
            <v>12285</v>
          </cell>
          <cell r="G4816">
            <v>10470</v>
          </cell>
        </row>
        <row r="4817">
          <cell r="A4817" t="str">
            <v>29SAY02</v>
          </cell>
          <cell r="B4817" t="str">
            <v>SAY02</v>
          </cell>
          <cell r="C4817">
            <v>29</v>
          </cell>
          <cell r="D4817">
            <v>0.62</v>
          </cell>
          <cell r="E4817">
            <v>15531</v>
          </cell>
          <cell r="F4817">
            <v>12285</v>
          </cell>
          <cell r="G4817">
            <v>10470</v>
          </cell>
        </row>
        <row r="4818">
          <cell r="A4818" t="str">
            <v>30SAY02</v>
          </cell>
          <cell r="B4818" t="str">
            <v>SAY02</v>
          </cell>
          <cell r="C4818">
            <v>30</v>
          </cell>
          <cell r="D4818">
            <v>0.62</v>
          </cell>
          <cell r="E4818">
            <v>15531</v>
          </cell>
          <cell r="F4818">
            <v>12285</v>
          </cell>
          <cell r="G4818">
            <v>10470</v>
          </cell>
        </row>
        <row r="4819">
          <cell r="A4819" t="str">
            <v>31SAY02</v>
          </cell>
          <cell r="B4819" t="str">
            <v>SAY02</v>
          </cell>
          <cell r="C4819">
            <v>31</v>
          </cell>
          <cell r="D4819">
            <v>0.62</v>
          </cell>
          <cell r="E4819">
            <v>15531</v>
          </cell>
          <cell r="F4819">
            <v>12285</v>
          </cell>
          <cell r="G4819">
            <v>10470</v>
          </cell>
        </row>
        <row r="4820">
          <cell r="A4820" t="str">
            <v>32SAY02</v>
          </cell>
          <cell r="B4820" t="str">
            <v>SAY02</v>
          </cell>
          <cell r="C4820">
            <v>32</v>
          </cell>
          <cell r="D4820">
            <v>0.62</v>
          </cell>
          <cell r="E4820">
            <v>15531</v>
          </cell>
          <cell r="F4820">
            <v>12285</v>
          </cell>
          <cell r="G4820">
            <v>10470</v>
          </cell>
        </row>
        <row r="4821">
          <cell r="A4821" t="str">
            <v>33SAY02</v>
          </cell>
          <cell r="B4821" t="str">
            <v>SAY02</v>
          </cell>
          <cell r="C4821">
            <v>33</v>
          </cell>
          <cell r="D4821">
            <v>0.62</v>
          </cell>
          <cell r="E4821">
            <v>15531</v>
          </cell>
          <cell r="F4821">
            <v>12285</v>
          </cell>
          <cell r="G4821">
            <v>10470</v>
          </cell>
        </row>
        <row r="4822">
          <cell r="A4822" t="str">
            <v>34SAY02</v>
          </cell>
          <cell r="B4822" t="str">
            <v>SAY02</v>
          </cell>
          <cell r="C4822">
            <v>34</v>
          </cell>
          <cell r="D4822">
            <v>0.62</v>
          </cell>
          <cell r="E4822">
            <v>15531</v>
          </cell>
          <cell r="F4822">
            <v>12285</v>
          </cell>
          <cell r="G4822">
            <v>10470</v>
          </cell>
        </row>
        <row r="4823">
          <cell r="A4823" t="str">
            <v>35SAY02</v>
          </cell>
          <cell r="B4823" t="str">
            <v>SAY02</v>
          </cell>
          <cell r="C4823">
            <v>35</v>
          </cell>
          <cell r="D4823">
            <v>0.62</v>
          </cell>
          <cell r="E4823">
            <v>15531</v>
          </cell>
          <cell r="F4823">
            <v>12285</v>
          </cell>
          <cell r="G4823">
            <v>10470</v>
          </cell>
        </row>
        <row r="4824">
          <cell r="A4824" t="str">
            <v>36SAY02</v>
          </cell>
          <cell r="B4824" t="str">
            <v>SAY02</v>
          </cell>
          <cell r="C4824">
            <v>36</v>
          </cell>
          <cell r="D4824">
            <v>0.62</v>
          </cell>
          <cell r="E4824">
            <v>15531</v>
          </cell>
          <cell r="F4824">
            <v>12285</v>
          </cell>
          <cell r="G4824">
            <v>10470</v>
          </cell>
        </row>
        <row r="4825">
          <cell r="A4825" t="str">
            <v>37SAY02</v>
          </cell>
          <cell r="B4825" t="str">
            <v>SAY02</v>
          </cell>
          <cell r="C4825">
            <v>37</v>
          </cell>
          <cell r="D4825">
            <v>0.62</v>
          </cell>
          <cell r="E4825">
            <v>15531</v>
          </cell>
          <cell r="F4825">
            <v>12285</v>
          </cell>
          <cell r="G4825">
            <v>10470</v>
          </cell>
        </row>
        <row r="4826">
          <cell r="A4826" t="str">
            <v>38SAY02</v>
          </cell>
          <cell r="B4826" t="str">
            <v>SAY02</v>
          </cell>
          <cell r="C4826">
            <v>38</v>
          </cell>
          <cell r="D4826">
            <v>0.62</v>
          </cell>
          <cell r="E4826">
            <v>15531</v>
          </cell>
          <cell r="F4826">
            <v>12285</v>
          </cell>
          <cell r="G4826">
            <v>10470</v>
          </cell>
        </row>
        <row r="4827">
          <cell r="A4827" t="str">
            <v>39SAY02</v>
          </cell>
          <cell r="B4827" t="str">
            <v>SAY02</v>
          </cell>
          <cell r="C4827">
            <v>39</v>
          </cell>
          <cell r="D4827">
            <v>0.62</v>
          </cell>
          <cell r="E4827">
            <v>15531</v>
          </cell>
          <cell r="F4827">
            <v>12285</v>
          </cell>
          <cell r="G4827">
            <v>10470</v>
          </cell>
        </row>
        <row r="4828">
          <cell r="A4828" t="str">
            <v>40SAY02</v>
          </cell>
          <cell r="B4828" t="str">
            <v>SAY02</v>
          </cell>
          <cell r="C4828">
            <v>40</v>
          </cell>
          <cell r="D4828">
            <v>0.62</v>
          </cell>
          <cell r="E4828">
            <v>15531</v>
          </cell>
          <cell r="F4828">
            <v>12285</v>
          </cell>
          <cell r="G4828">
            <v>10470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6">
          <cell r="A16" t="str">
            <v>GCH01</v>
          </cell>
          <cell r="B16">
            <v>11.95</v>
          </cell>
          <cell r="C16">
            <v>26</v>
          </cell>
          <cell r="D16">
            <v>18.62</v>
          </cell>
          <cell r="E16">
            <v>3.5</v>
          </cell>
          <cell r="F16">
            <v>17.970000000000002</v>
          </cell>
          <cell r="G16">
            <v>925.6</v>
          </cell>
          <cell r="H16">
            <v>1.131</v>
          </cell>
          <cell r="I16">
            <v>1.2219101123595506</v>
          </cell>
          <cell r="J16">
            <v>16761</v>
          </cell>
          <cell r="K16">
            <v>14443</v>
          </cell>
          <cell r="L16">
            <v>12977</v>
          </cell>
          <cell r="M16">
            <v>1.056</v>
          </cell>
          <cell r="N16">
            <v>90.311598120084184</v>
          </cell>
          <cell r="O16">
            <v>12.682175351123631</v>
          </cell>
          <cell r="P16">
            <v>18.086819164414123</v>
          </cell>
          <cell r="Q16">
            <v>18.145671910112387</v>
          </cell>
          <cell r="R16">
            <v>18.267308197139968</v>
          </cell>
          <cell r="S16">
            <v>13.937865798922822</v>
          </cell>
          <cell r="T16">
            <v>13.986030344827608</v>
          </cell>
          <cell r="U16">
            <v>14.085576363636386</v>
          </cell>
        </row>
        <row r="17">
          <cell r="A17" t="str">
            <v>GCH02</v>
          </cell>
          <cell r="B17">
            <v>2.76</v>
          </cell>
          <cell r="C17">
            <v>26</v>
          </cell>
          <cell r="D17">
            <v>17.62</v>
          </cell>
          <cell r="E17">
            <v>3.5</v>
          </cell>
          <cell r="F17">
            <v>17</v>
          </cell>
          <cell r="G17">
            <v>925.6</v>
          </cell>
          <cell r="H17">
            <v>1.131</v>
          </cell>
          <cell r="I17">
            <v>1.2219101123595506</v>
          </cell>
          <cell r="J17">
            <v>18220</v>
          </cell>
          <cell r="K17">
            <v>15214</v>
          </cell>
          <cell r="L17">
            <v>13610</v>
          </cell>
          <cell r="M17">
            <v>1.36</v>
          </cell>
          <cell r="N17">
            <v>103.10254095716206</v>
          </cell>
          <cell r="O17">
            <v>12.742092696629266</v>
          </cell>
          <cell r="P17">
            <v>19.263442535791953</v>
          </cell>
          <cell r="Q17">
            <v>19.334326773174155</v>
          </cell>
          <cell r="R17">
            <v>19.480820863764038</v>
          </cell>
          <cell r="S17">
            <v>14.652012741935483</v>
          </cell>
          <cell r="T17">
            <v>14.710023749999998</v>
          </cell>
          <cell r="U17">
            <v>14.82991316666666</v>
          </cell>
        </row>
        <row r="18">
          <cell r="A18" t="str">
            <v>GCH04</v>
          </cell>
          <cell r="B18">
            <v>1.39</v>
          </cell>
          <cell r="C18">
            <v>26</v>
          </cell>
          <cell r="D18">
            <v>19.95</v>
          </cell>
          <cell r="E18">
            <v>3.5</v>
          </cell>
          <cell r="F18">
            <v>19.25</v>
          </cell>
          <cell r="G18">
            <v>925.6</v>
          </cell>
          <cell r="H18">
            <v>1.131</v>
          </cell>
          <cell r="I18">
            <v>1.2219101123595506</v>
          </cell>
          <cell r="J18">
            <v>16884</v>
          </cell>
          <cell r="K18">
            <v>13887</v>
          </cell>
          <cell r="L18">
            <v>12867</v>
          </cell>
          <cell r="M18">
            <v>1.36</v>
          </cell>
          <cell r="N18">
            <v>99.338020241396848</v>
          </cell>
          <cell r="O18">
            <v>12.552391151685349</v>
          </cell>
          <cell r="P18">
            <v>18.102001221037128</v>
          </cell>
          <cell r="Q18">
            <v>18.16153966898613</v>
          </cell>
          <cell r="R18">
            <v>18.284533115989841</v>
          </cell>
          <cell r="S18">
            <v>13.701499849860269</v>
          </cell>
          <cell r="T18">
            <v>13.750225568181753</v>
          </cell>
          <cell r="U18">
            <v>13.850882274235364</v>
          </cell>
        </row>
        <row r="19">
          <cell r="A19" t="str">
            <v>GCH06</v>
          </cell>
          <cell r="B19">
            <v>3.42</v>
          </cell>
          <cell r="C19">
            <v>26</v>
          </cell>
          <cell r="D19">
            <v>20.71</v>
          </cell>
          <cell r="E19">
            <v>3.5</v>
          </cell>
          <cell r="F19">
            <v>19.990000000000002</v>
          </cell>
          <cell r="G19">
            <v>925.6</v>
          </cell>
          <cell r="H19">
            <v>1.131</v>
          </cell>
          <cell r="I19">
            <v>1.2219101123595506</v>
          </cell>
          <cell r="J19">
            <v>16387</v>
          </cell>
          <cell r="K19">
            <v>13684</v>
          </cell>
          <cell r="L19">
            <v>12598</v>
          </cell>
          <cell r="M19">
            <v>1.365</v>
          </cell>
          <cell r="N19">
            <v>98.080469729810162</v>
          </cell>
          <cell r="O19">
            <v>12.505539396067444</v>
          </cell>
          <cell r="P19">
            <v>17.781519478359545</v>
          </cell>
          <cell r="Q19">
            <v>17.838898272076698</v>
          </cell>
          <cell r="R19">
            <v>17.957483238747276</v>
          </cell>
          <cell r="S19">
            <v>13.435128584588503</v>
          </cell>
          <cell r="T19">
            <v>13.482086861745527</v>
          </cell>
          <cell r="U19">
            <v>13.579135708032254</v>
          </cell>
        </row>
        <row r="20">
          <cell r="A20" t="str">
            <v>GCH09</v>
          </cell>
          <cell r="B20">
            <v>3.06</v>
          </cell>
          <cell r="C20">
            <v>26</v>
          </cell>
          <cell r="D20">
            <v>50.84</v>
          </cell>
          <cell r="E20">
            <v>3.5</v>
          </cell>
          <cell r="F20">
            <v>49.06</v>
          </cell>
          <cell r="G20">
            <v>925.6</v>
          </cell>
          <cell r="H20">
            <v>1.131</v>
          </cell>
          <cell r="I20">
            <v>1.2219101123595506</v>
          </cell>
          <cell r="J20">
            <v>16181</v>
          </cell>
          <cell r="K20">
            <v>13345</v>
          </cell>
          <cell r="L20">
            <v>11934</v>
          </cell>
          <cell r="M20">
            <v>3.4119999999999999</v>
          </cell>
          <cell r="N20">
            <v>272.99085136938118</v>
          </cell>
          <cell r="O20">
            <v>13.133571839887667</v>
          </cell>
          <cell r="P20">
            <v>19.116277326834439</v>
          </cell>
          <cell r="Q20">
            <v>19.181220297339621</v>
          </cell>
          <cell r="R20">
            <v>19.316830081549757</v>
          </cell>
          <cell r="S20">
            <v>12.852236157133472</v>
          </cell>
          <cell r="T20">
            <v>12.905384887018172</v>
          </cell>
          <cell r="U20">
            <v>13.016366687429226</v>
          </cell>
        </row>
        <row r="21">
          <cell r="A21" t="str">
            <v>GCH10</v>
          </cell>
          <cell r="B21">
            <v>3.27</v>
          </cell>
          <cell r="C21">
            <v>26</v>
          </cell>
          <cell r="D21">
            <v>51.85</v>
          </cell>
          <cell r="E21">
            <v>3.5</v>
          </cell>
          <cell r="F21">
            <v>50.04</v>
          </cell>
          <cell r="G21">
            <v>925.6</v>
          </cell>
          <cell r="H21">
            <v>1.131</v>
          </cell>
          <cell r="I21">
            <v>1.2219101123595506</v>
          </cell>
          <cell r="J21">
            <v>16181</v>
          </cell>
          <cell r="K21">
            <v>13345</v>
          </cell>
          <cell r="L21">
            <v>11934</v>
          </cell>
          <cell r="M21">
            <v>3.4119999999999999</v>
          </cell>
          <cell r="N21">
            <v>278.41415506495747</v>
          </cell>
          <cell r="O21">
            <v>13.133571839887658</v>
          </cell>
          <cell r="P21">
            <v>19.11582699813771</v>
          </cell>
          <cell r="Q21">
            <v>19.180795016798115</v>
          </cell>
          <cell r="R21">
            <v>19.315058408825436</v>
          </cell>
          <cell r="S21">
            <v>12.851867612269022</v>
          </cell>
          <cell r="T21">
            <v>12.905036841333629</v>
          </cell>
          <cell r="U21">
            <v>13.014916766762886</v>
          </cell>
        </row>
        <row r="22">
          <cell r="A22" t="str">
            <v>GCH11</v>
          </cell>
          <cell r="B22">
            <v>2.54</v>
          </cell>
          <cell r="C22">
            <v>26</v>
          </cell>
          <cell r="D22">
            <v>62.22</v>
          </cell>
          <cell r="E22">
            <v>3.5</v>
          </cell>
          <cell r="F22">
            <v>60.04</v>
          </cell>
          <cell r="G22">
            <v>925.6</v>
          </cell>
          <cell r="H22">
            <v>1.131</v>
          </cell>
          <cell r="I22">
            <v>1.2219101123595506</v>
          </cell>
          <cell r="J22">
            <v>13827</v>
          </cell>
          <cell r="K22">
            <v>11267</v>
          </cell>
          <cell r="L22">
            <v>10242</v>
          </cell>
          <cell r="M22">
            <v>3.4119999999999999</v>
          </cell>
          <cell r="N22">
            <v>278.75295148525316</v>
          </cell>
          <cell r="O22">
            <v>11.830954564606742</v>
          </cell>
          <cell r="P22">
            <v>16.822948681462996</v>
          </cell>
          <cell r="Q22">
            <v>16.87717019612834</v>
          </cell>
          <cell r="R22">
            <v>16.989225317479672</v>
          </cell>
          <cell r="S22">
            <v>10.975397081840981</v>
          </cell>
          <cell r="T22">
            <v>11.019771470854458</v>
          </cell>
          <cell r="U22">
            <v>11.111476351776467</v>
          </cell>
        </row>
        <row r="23">
          <cell r="A23" t="str">
            <v>GCH09COM</v>
          </cell>
          <cell r="B23">
            <v>5.79</v>
          </cell>
          <cell r="C23">
            <v>26</v>
          </cell>
          <cell r="D23">
            <v>103.96</v>
          </cell>
          <cell r="E23">
            <v>3.5</v>
          </cell>
          <cell r="F23">
            <v>100.32</v>
          </cell>
          <cell r="G23">
            <v>925.6</v>
          </cell>
          <cell r="H23">
            <v>1.131</v>
          </cell>
          <cell r="I23">
            <v>1.2219101123595506</v>
          </cell>
          <cell r="J23">
            <v>7636</v>
          </cell>
          <cell r="K23">
            <v>7378</v>
          </cell>
          <cell r="L23">
            <v>7218</v>
          </cell>
          <cell r="M23">
            <v>3.008</v>
          </cell>
          <cell r="N23">
            <v>55.636183403092929</v>
          </cell>
          <cell r="O23">
            <v>11.607803370786511</v>
          </cell>
          <cell r="P23">
            <v>12.204118305439168</v>
          </cell>
          <cell r="Q23">
            <v>12.210644235485752</v>
          </cell>
          <cell r="R23">
            <v>12.223997671407764</v>
          </cell>
          <cell r="S23">
            <v>7.5260186591640084</v>
          </cell>
          <cell r="T23">
            <v>7.5313594203055816</v>
          </cell>
          <cell r="U23">
            <v>7.5422877494739389</v>
          </cell>
        </row>
        <row r="24">
          <cell r="A24" t="str">
            <v>GCH10COM</v>
          </cell>
          <cell r="B24">
            <v>5.92</v>
          </cell>
          <cell r="C24">
            <v>26</v>
          </cell>
          <cell r="D24">
            <v>102.87</v>
          </cell>
          <cell r="E24">
            <v>3.5</v>
          </cell>
          <cell r="F24">
            <v>99.27000000000001</v>
          </cell>
          <cell r="G24">
            <v>925.6</v>
          </cell>
          <cell r="H24">
            <v>1.131</v>
          </cell>
          <cell r="I24">
            <v>1.2219101123595506</v>
          </cell>
          <cell r="J24">
            <v>7636</v>
          </cell>
          <cell r="K24">
            <v>7378</v>
          </cell>
          <cell r="L24">
            <v>7218</v>
          </cell>
          <cell r="M24">
            <v>3.008</v>
          </cell>
          <cell r="N24">
            <v>55.052849044592428</v>
          </cell>
          <cell r="O24">
            <v>11.607803370786495</v>
          </cell>
          <cell r="P24">
            <v>12.204129725255651</v>
          </cell>
          <cell r="Q24">
            <v>12.210593790633123</v>
          </cell>
          <cell r="R24">
            <v>12.224020619998409</v>
          </cell>
          <cell r="S24">
            <v>7.5260280050368094</v>
          </cell>
          <cell r="T24">
            <v>7.5313181367020503</v>
          </cell>
          <cell r="U24">
            <v>7.5423065303895029</v>
          </cell>
        </row>
        <row r="25">
          <cell r="A25" t="str">
            <v>SCZ01</v>
          </cell>
          <cell r="B25">
            <v>0.6</v>
          </cell>
          <cell r="C25">
            <v>26</v>
          </cell>
          <cell r="D25">
            <v>20.76</v>
          </cell>
          <cell r="E25">
            <v>2.2999999999999998</v>
          </cell>
          <cell r="F25">
            <v>20.28</v>
          </cell>
          <cell r="G25">
            <v>925.6</v>
          </cell>
          <cell r="H25">
            <v>1.131</v>
          </cell>
          <cell r="I25">
            <v>1.2219101123595506</v>
          </cell>
          <cell r="J25">
            <v>16152</v>
          </cell>
          <cell r="K25">
            <v>13915</v>
          </cell>
          <cell r="L25">
            <v>12683</v>
          </cell>
          <cell r="M25">
            <v>1.056</v>
          </cell>
          <cell r="N25">
            <v>90.512454482443047</v>
          </cell>
          <cell r="O25">
            <v>12.57362941011243</v>
          </cell>
          <cell r="P25">
            <v>17.372805151493289</v>
          </cell>
          <cell r="Q25">
            <v>17.424243262333388</v>
          </cell>
          <cell r="R25">
            <v>17.53321595709561</v>
          </cell>
          <cell r="S25">
            <v>13.353523296394506</v>
          </cell>
          <cell r="T25">
            <v>13.395619773311921</v>
          </cell>
          <cell r="U25">
            <v>13.484802024657556</v>
          </cell>
        </row>
        <row r="26">
          <cell r="A26" t="str">
            <v>SCZ02</v>
          </cell>
          <cell r="B26">
            <v>2.2400000000000002</v>
          </cell>
          <cell r="C26">
            <v>26</v>
          </cell>
          <cell r="D26">
            <v>21.19</v>
          </cell>
          <cell r="E26">
            <v>2.2999999999999998</v>
          </cell>
          <cell r="F26">
            <v>20.700000000000003</v>
          </cell>
          <cell r="G26">
            <v>925.6</v>
          </cell>
          <cell r="H26">
            <v>1.131</v>
          </cell>
          <cell r="I26">
            <v>1.2219101123595506</v>
          </cell>
          <cell r="J26">
            <v>16523</v>
          </cell>
          <cell r="K26">
            <v>14234</v>
          </cell>
          <cell r="L26">
            <v>12816</v>
          </cell>
          <cell r="M26">
            <v>1.056</v>
          </cell>
          <cell r="N26">
            <v>99.397667856847065</v>
          </cell>
          <cell r="O26">
            <v>12.44237793539326</v>
          </cell>
          <cell r="P26">
            <v>17.605893148735966</v>
          </cell>
          <cell r="Q26">
            <v>17.662843684177243</v>
          </cell>
          <cell r="R26">
            <v>17.777733161203621</v>
          </cell>
          <cell r="S26">
            <v>13.544280370000008</v>
          </cell>
          <cell r="T26">
            <v>13.590888164522065</v>
          </cell>
          <cell r="U26">
            <v>13.684912656065491</v>
          </cell>
        </row>
        <row r="27">
          <cell r="A27" t="str">
            <v>GBE01</v>
          </cell>
          <cell r="B27">
            <v>12.65</v>
          </cell>
          <cell r="C27">
            <v>26</v>
          </cell>
          <cell r="D27">
            <v>21</v>
          </cell>
          <cell r="E27">
            <v>1.7</v>
          </cell>
          <cell r="F27">
            <v>20.64</v>
          </cell>
          <cell r="M27">
            <v>2.0830000000000002</v>
          </cell>
          <cell r="N27">
            <v>0</v>
          </cell>
          <cell r="O27">
            <v>2.0830000000000006</v>
          </cell>
          <cell r="P27">
            <v>2.0830000000000006</v>
          </cell>
          <cell r="Q27">
            <v>2.0830000000000006</v>
          </cell>
          <cell r="R27">
            <v>2.0830000000000006</v>
          </cell>
          <cell r="S27">
            <v>0</v>
          </cell>
          <cell r="T27">
            <v>0</v>
          </cell>
          <cell r="U27">
            <v>0</v>
          </cell>
        </row>
        <row r="28">
          <cell r="A28" t="str">
            <v>IAG01</v>
          </cell>
          <cell r="B28">
            <v>3</v>
          </cell>
          <cell r="C28">
            <v>26</v>
          </cell>
          <cell r="D28">
            <v>5</v>
          </cell>
          <cell r="E28">
            <v>0</v>
          </cell>
          <cell r="F28">
            <v>5</v>
          </cell>
          <cell r="M28">
            <v>3.5</v>
          </cell>
          <cell r="N28">
            <v>0</v>
          </cell>
          <cell r="O28">
            <v>3.5</v>
          </cell>
          <cell r="P28">
            <v>3.5</v>
          </cell>
          <cell r="Q28">
            <v>3.5</v>
          </cell>
          <cell r="R28">
            <v>3.5</v>
          </cell>
          <cell r="S28">
            <v>0</v>
          </cell>
          <cell r="T28">
            <v>0</v>
          </cell>
          <cell r="U28">
            <v>0</v>
          </cell>
        </row>
        <row r="29">
          <cell r="A29" t="str">
            <v>UNA01</v>
          </cell>
          <cell r="B29">
            <v>5</v>
          </cell>
          <cell r="C29">
            <v>26</v>
          </cell>
          <cell r="D29">
            <v>14.57</v>
          </cell>
          <cell r="E29">
            <v>0</v>
          </cell>
          <cell r="F29">
            <v>14.57</v>
          </cell>
          <cell r="M29">
            <v>3.5</v>
          </cell>
          <cell r="N29">
            <v>-9.1398651707316319E-14</v>
          </cell>
          <cell r="O29">
            <v>3.5000000000000084</v>
          </cell>
          <cell r="P29">
            <v>3.5000000000000018</v>
          </cell>
          <cell r="Q29">
            <v>3.5000000000000013</v>
          </cell>
          <cell r="R29">
            <v>3.5000000000000018</v>
          </cell>
          <cell r="S29">
            <v>0</v>
          </cell>
          <cell r="T29">
            <v>0</v>
          </cell>
          <cell r="U29">
            <v>0</v>
          </cell>
        </row>
        <row r="30">
          <cell r="A30" t="str">
            <v>SBU01</v>
          </cell>
          <cell r="B30">
            <v>5.25</v>
          </cell>
          <cell r="C30">
            <v>26</v>
          </cell>
          <cell r="D30">
            <v>6</v>
          </cell>
          <cell r="E30">
            <v>0</v>
          </cell>
          <cell r="F30">
            <v>6</v>
          </cell>
          <cell r="M30">
            <v>3.5</v>
          </cell>
          <cell r="N30">
            <v>0</v>
          </cell>
          <cell r="O30">
            <v>3.5</v>
          </cell>
          <cell r="P30">
            <v>3.5</v>
          </cell>
          <cell r="Q30">
            <v>3.5000000000000004</v>
          </cell>
          <cell r="R30">
            <v>3.5</v>
          </cell>
          <cell r="S30">
            <v>0</v>
          </cell>
          <cell r="T30">
            <v>0</v>
          </cell>
          <cell r="U30">
            <v>0</v>
          </cell>
        </row>
        <row r="31">
          <cell r="A31" t="str">
            <v>BUL01</v>
          </cell>
          <cell r="B31">
            <v>11.34</v>
          </cell>
          <cell r="C31">
            <v>26</v>
          </cell>
          <cell r="D31">
            <v>44.82</v>
          </cell>
          <cell r="E31">
            <v>2.6</v>
          </cell>
          <cell r="F31">
            <v>43.65</v>
          </cell>
          <cell r="G31">
            <v>925.4</v>
          </cell>
          <cell r="H31">
            <v>1.131</v>
          </cell>
          <cell r="I31">
            <v>1.2221741949427276</v>
          </cell>
          <cell r="J31">
            <v>10516</v>
          </cell>
          <cell r="K31">
            <v>9420</v>
          </cell>
          <cell r="L31">
            <v>8715</v>
          </cell>
          <cell r="M31">
            <v>4.1269999999999998</v>
          </cell>
          <cell r="N31">
            <v>102.69055155139424</v>
          </cell>
          <cell r="O31">
            <v>12.796815305813668</v>
          </cell>
          <cell r="P31">
            <v>15.326762375323259</v>
          </cell>
          <cell r="Q31">
            <v>15.353850952013726</v>
          </cell>
          <cell r="R31">
            <v>15.410471491901584</v>
          </cell>
          <cell r="S31">
            <v>9.1638020354766958</v>
          </cell>
          <cell r="T31">
            <v>9.1859662873505759</v>
          </cell>
          <cell r="U31">
            <v>9.2322940040722585</v>
          </cell>
        </row>
        <row r="32">
          <cell r="A32" t="str">
            <v>BUL02</v>
          </cell>
          <cell r="B32">
            <v>13.35</v>
          </cell>
          <cell r="C32">
            <v>26</v>
          </cell>
          <cell r="D32">
            <v>44.82</v>
          </cell>
          <cell r="E32">
            <v>2.6</v>
          </cell>
          <cell r="F32">
            <v>43.65</v>
          </cell>
          <cell r="G32">
            <v>925.4</v>
          </cell>
          <cell r="H32">
            <v>1.131</v>
          </cell>
          <cell r="I32">
            <v>1.2221741949427276</v>
          </cell>
          <cell r="J32">
            <v>10516</v>
          </cell>
          <cell r="K32">
            <v>9420</v>
          </cell>
          <cell r="L32">
            <v>8715</v>
          </cell>
          <cell r="M32">
            <v>4.1269999999999998</v>
          </cell>
          <cell r="N32">
            <v>102.69055155139424</v>
          </cell>
          <cell r="O32">
            <v>12.796815305813668</v>
          </cell>
          <cell r="P32">
            <v>15.326762375323259</v>
          </cell>
          <cell r="Q32">
            <v>15.353850952013726</v>
          </cell>
          <cell r="R32">
            <v>15.410471491901584</v>
          </cell>
          <cell r="S32">
            <v>9.1638020354766958</v>
          </cell>
          <cell r="T32">
            <v>9.1859662873505759</v>
          </cell>
          <cell r="U32">
            <v>9.2322940040722585</v>
          </cell>
        </row>
        <row r="33">
          <cell r="A33" t="str">
            <v>BUL03</v>
          </cell>
          <cell r="B33">
            <v>4.74</v>
          </cell>
          <cell r="C33">
            <v>26</v>
          </cell>
          <cell r="D33">
            <v>49.02</v>
          </cell>
          <cell r="E33">
            <v>2.6</v>
          </cell>
          <cell r="F33">
            <v>47.75</v>
          </cell>
          <cell r="G33">
            <v>925.4</v>
          </cell>
          <cell r="H33">
            <v>1.131</v>
          </cell>
          <cell r="I33">
            <v>1.2221741949427276</v>
          </cell>
          <cell r="J33">
            <v>10179</v>
          </cell>
          <cell r="K33">
            <v>9015</v>
          </cell>
          <cell r="L33">
            <v>8535</v>
          </cell>
          <cell r="M33">
            <v>4.1269999999999998</v>
          </cell>
          <cell r="N33">
            <v>100.00951712690672</v>
          </cell>
          <cell r="O33">
            <v>12.767974439161463</v>
          </cell>
          <cell r="P33">
            <v>15.019933843054883</v>
          </cell>
          <cell r="Q33">
            <v>15.044539818786019</v>
          </cell>
          <cell r="R33">
            <v>15.094859435134167</v>
          </cell>
          <cell r="S33">
            <v>8.9127506439991055</v>
          </cell>
          <cell r="T33">
            <v>8.9328835970862777</v>
          </cell>
          <cell r="U33">
            <v>8.9740558101442574</v>
          </cell>
        </row>
        <row r="34">
          <cell r="A34" t="str">
            <v>CAR01</v>
          </cell>
          <cell r="B34">
            <v>1.38</v>
          </cell>
          <cell r="C34">
            <v>26</v>
          </cell>
          <cell r="D34">
            <v>53.65</v>
          </cell>
          <cell r="E34">
            <v>2.5</v>
          </cell>
          <cell r="F34">
            <v>52.309999999999995</v>
          </cell>
          <cell r="G34">
            <v>929.5</v>
          </cell>
          <cell r="H34">
            <v>1.131</v>
          </cell>
          <cell r="I34">
            <v>1.2167832167832169</v>
          </cell>
          <cell r="J34">
            <v>11489</v>
          </cell>
          <cell r="K34">
            <v>10175</v>
          </cell>
          <cell r="L34">
            <v>9745</v>
          </cell>
          <cell r="M34">
            <v>3.0150000000000001</v>
          </cell>
          <cell r="N34">
            <v>114.1637577709795</v>
          </cell>
          <cell r="O34">
            <v>12.993869580419576</v>
          </cell>
          <cell r="P34">
            <v>15.340503861426347</v>
          </cell>
          <cell r="Q34">
            <v>15.365857067869804</v>
          </cell>
          <cell r="R34">
            <v>15.418758233159156</v>
          </cell>
          <cell r="S34">
            <v>10.129580759677975</v>
          </cell>
          <cell r="T34">
            <v>10.150417015548172</v>
          </cell>
          <cell r="U34">
            <v>10.193893260584822</v>
          </cell>
        </row>
        <row r="35">
          <cell r="A35" t="str">
            <v>CAR02</v>
          </cell>
          <cell r="B35">
            <v>2.85</v>
          </cell>
          <cell r="C35">
            <v>26</v>
          </cell>
          <cell r="D35">
            <v>55.39</v>
          </cell>
          <cell r="E35">
            <v>2.5</v>
          </cell>
          <cell r="F35">
            <v>54.01</v>
          </cell>
          <cell r="G35">
            <v>929.5</v>
          </cell>
          <cell r="H35">
            <v>1.131</v>
          </cell>
          <cell r="I35">
            <v>1.2167832167832169</v>
          </cell>
          <cell r="J35">
            <v>11482</v>
          </cell>
          <cell r="K35">
            <v>10271</v>
          </cell>
          <cell r="L35">
            <v>9933</v>
          </cell>
          <cell r="M35">
            <v>3.0150000000000001</v>
          </cell>
          <cell r="N35">
            <v>103.92895905856406</v>
          </cell>
          <cell r="O35">
            <v>13.471548251748258</v>
          </cell>
          <cell r="P35">
            <v>15.540609750027455</v>
          </cell>
          <cell r="Q35">
            <v>15.563095022900685</v>
          </cell>
          <cell r="R35">
            <v>15.609564278462186</v>
          </cell>
          <cell r="S35">
            <v>10.294035599160493</v>
          </cell>
          <cell r="T35">
            <v>10.312514875142515</v>
          </cell>
          <cell r="U35">
            <v>10.350705125402829</v>
          </cell>
        </row>
        <row r="36">
          <cell r="A36" t="str">
            <v>CAR03</v>
          </cell>
          <cell r="B36">
            <v>5.07</v>
          </cell>
          <cell r="C36">
            <v>26</v>
          </cell>
          <cell r="D36">
            <v>24.32</v>
          </cell>
          <cell r="E36">
            <v>2.5</v>
          </cell>
          <cell r="F36">
            <v>23.71</v>
          </cell>
          <cell r="G36">
            <v>929.5</v>
          </cell>
          <cell r="H36">
            <v>1.131</v>
          </cell>
          <cell r="I36">
            <v>1.2167832167832169</v>
          </cell>
          <cell r="J36">
            <v>11619</v>
          </cell>
          <cell r="K36">
            <v>10356</v>
          </cell>
          <cell r="L36">
            <v>9749</v>
          </cell>
          <cell r="M36">
            <v>5.25</v>
          </cell>
          <cell r="N36">
            <v>56.596932139860193</v>
          </cell>
          <cell r="O36">
            <v>15.076710839160805</v>
          </cell>
          <cell r="P36">
            <v>17.643465131217958</v>
          </cell>
          <cell r="Q36">
            <v>17.67171002026398</v>
          </cell>
          <cell r="R36">
            <v>17.728863235592865</v>
          </cell>
          <cell r="S36">
            <v>10.18543398715039</v>
          </cell>
          <cell r="T36">
            <v>10.208646740791661</v>
          </cell>
          <cell r="U36">
            <v>10.255617486722871</v>
          </cell>
        </row>
        <row r="37">
          <cell r="A37" t="str">
            <v>VHE01</v>
          </cell>
          <cell r="B37">
            <v>8.9700000000000006</v>
          </cell>
          <cell r="C37">
            <v>18</v>
          </cell>
          <cell r="D37">
            <v>18.52</v>
          </cell>
          <cell r="E37">
            <v>0.7</v>
          </cell>
          <cell r="F37">
            <v>18.39</v>
          </cell>
          <cell r="G37">
            <v>929.9</v>
          </cell>
          <cell r="H37">
            <v>1.131</v>
          </cell>
          <cell r="I37">
            <v>1.2162598128831057</v>
          </cell>
          <cell r="J37">
            <v>14467</v>
          </cell>
          <cell r="K37">
            <v>12428</v>
          </cell>
          <cell r="L37">
            <v>11519</v>
          </cell>
          <cell r="M37">
            <v>1.5449999999999999</v>
          </cell>
          <cell r="N37">
            <v>66.451175264383963</v>
          </cell>
          <cell r="O37">
            <v>12.042534796214607</v>
          </cell>
          <cell r="P37">
            <v>15.92856843740665</v>
          </cell>
          <cell r="Q37">
            <v>15.969909220823586</v>
          </cell>
          <cell r="R37">
            <v>16.057711549349591</v>
          </cell>
          <cell r="S37">
            <v>11.826065685185185</v>
          </cell>
          <cell r="T37">
            <v>11.860055777580772</v>
          </cell>
          <cell r="U37">
            <v>11.932246215508563</v>
          </cell>
        </row>
        <row r="38">
          <cell r="A38" t="str">
            <v>VHE02</v>
          </cell>
          <cell r="B38">
            <v>0.52</v>
          </cell>
          <cell r="C38">
            <v>18</v>
          </cell>
          <cell r="D38">
            <v>18.809999999999999</v>
          </cell>
          <cell r="E38">
            <v>0.7</v>
          </cell>
          <cell r="F38">
            <v>18.68</v>
          </cell>
          <cell r="G38">
            <v>929.9</v>
          </cell>
          <cell r="H38">
            <v>1.131</v>
          </cell>
          <cell r="I38">
            <v>1.2162598128831057</v>
          </cell>
          <cell r="J38">
            <v>14152</v>
          </cell>
          <cell r="K38">
            <v>12315</v>
          </cell>
          <cell r="L38">
            <v>11560</v>
          </cell>
          <cell r="M38">
            <v>1.2669999999999999</v>
          </cell>
          <cell r="N38">
            <v>59.086690007374955</v>
          </cell>
          <cell r="O38">
            <v>12.250769927949188</v>
          </cell>
          <cell r="P38">
            <v>15.65242162670422</v>
          </cell>
          <cell r="Q38">
            <v>15.688041016219984</v>
          </cell>
          <cell r="R38">
            <v>15.765742563724023</v>
          </cell>
          <cell r="S38">
            <v>11.827589363989615</v>
          </cell>
          <cell r="T38">
            <v>11.856875367801029</v>
          </cell>
          <cell r="U38">
            <v>11.920761016805455</v>
          </cell>
        </row>
        <row r="39">
          <cell r="A39" t="str">
            <v>VHE03</v>
          </cell>
          <cell r="B39">
            <v>10.65</v>
          </cell>
          <cell r="C39">
            <v>18</v>
          </cell>
          <cell r="D39">
            <v>18.32</v>
          </cell>
          <cell r="E39">
            <v>0.7</v>
          </cell>
          <cell r="F39">
            <v>18.190000000000001</v>
          </cell>
          <cell r="G39">
            <v>929.9</v>
          </cell>
          <cell r="H39">
            <v>1.131</v>
          </cell>
          <cell r="I39">
            <v>1.2162598128831057</v>
          </cell>
          <cell r="J39">
            <v>14815</v>
          </cell>
          <cell r="K39">
            <v>12533</v>
          </cell>
          <cell r="L39">
            <v>11435</v>
          </cell>
          <cell r="M39">
            <v>1.2669999999999999</v>
          </cell>
          <cell r="N39">
            <v>75.679138292160417</v>
          </cell>
          <cell r="O39">
            <v>11.13255160232278</v>
          </cell>
          <cell r="P39">
            <v>15.605313912734152</v>
          </cell>
          <cell r="Q39">
            <v>15.656110376510492</v>
          </cell>
          <cell r="R39">
            <v>15.755589983028976</v>
          </cell>
          <cell r="S39">
            <v>11.788857743104764</v>
          </cell>
          <cell r="T39">
            <v>11.830622227336081</v>
          </cell>
          <cell r="U39">
            <v>11.912413638566441</v>
          </cell>
        </row>
        <row r="40">
          <cell r="A40" t="str">
            <v>VHE04</v>
          </cell>
          <cell r="B40">
            <v>2.0099999999999998</v>
          </cell>
          <cell r="C40">
            <v>18</v>
          </cell>
          <cell r="D40">
            <v>18.63</v>
          </cell>
          <cell r="E40">
            <v>0.7</v>
          </cell>
          <cell r="F40">
            <v>18.5</v>
          </cell>
          <cell r="G40">
            <v>929.9</v>
          </cell>
          <cell r="H40">
            <v>1.131</v>
          </cell>
          <cell r="I40">
            <v>1.2162598128831057</v>
          </cell>
          <cell r="J40">
            <v>14044</v>
          </cell>
          <cell r="K40">
            <v>12173</v>
          </cell>
          <cell r="L40">
            <v>11383</v>
          </cell>
          <cell r="M40">
            <v>1.2669999999999999</v>
          </cell>
          <cell r="N40">
            <v>60.164129494938258</v>
          </cell>
          <cell r="O40">
            <v>11.949475614582198</v>
          </cell>
          <cell r="P40">
            <v>15.445357630557691</v>
          </cell>
          <cell r="Q40">
            <v>15.484383340489265</v>
          </cell>
          <cell r="R40">
            <v>15.562936845509421</v>
          </cell>
          <cell r="S40">
            <v>11.657342847617681</v>
          </cell>
          <cell r="T40">
            <v>11.689429503378397</v>
          </cell>
          <cell r="U40">
            <v>11.754015625675695</v>
          </cell>
        </row>
        <row r="41">
          <cell r="A41" t="str">
            <v>VHE05</v>
          </cell>
          <cell r="B41">
            <v>2.66</v>
          </cell>
          <cell r="C41">
            <v>18</v>
          </cell>
          <cell r="D41">
            <v>10.58</v>
          </cell>
          <cell r="E41">
            <v>0.7</v>
          </cell>
          <cell r="F41">
            <v>10.51</v>
          </cell>
          <cell r="G41">
            <v>929.9</v>
          </cell>
          <cell r="H41">
            <v>1.131</v>
          </cell>
          <cell r="I41">
            <v>1.2162598128831057</v>
          </cell>
          <cell r="J41">
            <v>12381</v>
          </cell>
          <cell r="K41">
            <v>10642</v>
          </cell>
          <cell r="L41">
            <v>9861</v>
          </cell>
          <cell r="M41">
            <v>8.1289999999999996</v>
          </cell>
          <cell r="N41">
            <v>32.463292606479413</v>
          </cell>
          <cell r="O41">
            <v>17.120063229379483</v>
          </cell>
          <cell r="P41">
            <v>20.442815799131722</v>
          </cell>
          <cell r="Q41">
            <v>20.477177252800313</v>
          </cell>
          <cell r="R41">
            <v>20.551700925624662</v>
          </cell>
          <cell r="S41">
            <v>10.124330072159673</v>
          </cell>
          <cell r="T41">
            <v>10.152581810237853</v>
          </cell>
          <cell r="U41">
            <v>10.213854633720931</v>
          </cell>
        </row>
        <row r="42">
          <cell r="A42" t="str">
            <v>VHE06</v>
          </cell>
          <cell r="B42">
            <v>3.27</v>
          </cell>
          <cell r="C42">
            <v>18</v>
          </cell>
          <cell r="D42">
            <v>10.58</v>
          </cell>
          <cell r="E42">
            <v>0.7</v>
          </cell>
          <cell r="F42">
            <v>10.51</v>
          </cell>
          <cell r="G42">
            <v>929.9</v>
          </cell>
          <cell r="H42">
            <v>1.131</v>
          </cell>
          <cell r="I42">
            <v>1.2162598128831057</v>
          </cell>
          <cell r="J42">
            <v>12381</v>
          </cell>
          <cell r="K42">
            <v>10642</v>
          </cell>
          <cell r="L42">
            <v>9861</v>
          </cell>
          <cell r="M42">
            <v>8.1289999999999996</v>
          </cell>
          <cell r="N42">
            <v>32.463292606479413</v>
          </cell>
          <cell r="O42">
            <v>17.120063229379483</v>
          </cell>
          <cell r="P42">
            <v>20.442815799131722</v>
          </cell>
          <cell r="Q42">
            <v>20.477177252800313</v>
          </cell>
          <cell r="R42">
            <v>20.551700925624662</v>
          </cell>
          <cell r="S42">
            <v>10.124330072159673</v>
          </cell>
          <cell r="T42">
            <v>10.152581810237853</v>
          </cell>
          <cell r="U42">
            <v>10.213854633720931</v>
          </cell>
        </row>
        <row r="43">
          <cell r="A43" t="str">
            <v>VHE07</v>
          </cell>
          <cell r="B43">
            <v>2.59</v>
          </cell>
          <cell r="C43">
            <v>18</v>
          </cell>
          <cell r="D43">
            <v>10.58</v>
          </cell>
          <cell r="E43">
            <v>0.7</v>
          </cell>
          <cell r="F43">
            <v>10.51</v>
          </cell>
          <cell r="G43">
            <v>929.9</v>
          </cell>
          <cell r="H43">
            <v>1.131</v>
          </cell>
          <cell r="I43">
            <v>1.2162598128831057</v>
          </cell>
          <cell r="J43">
            <v>12381</v>
          </cell>
          <cell r="K43">
            <v>10642</v>
          </cell>
          <cell r="L43">
            <v>9861</v>
          </cell>
          <cell r="M43">
            <v>8.1289999999999996</v>
          </cell>
          <cell r="N43">
            <v>32.463292606479413</v>
          </cell>
          <cell r="O43">
            <v>17.120063229379483</v>
          </cell>
          <cell r="P43">
            <v>20.442815799131722</v>
          </cell>
          <cell r="Q43">
            <v>20.477177252800313</v>
          </cell>
          <cell r="R43">
            <v>20.551700925624662</v>
          </cell>
          <cell r="S43">
            <v>10.124330072159673</v>
          </cell>
          <cell r="T43">
            <v>10.152581810237853</v>
          </cell>
          <cell r="U43">
            <v>10.213854633720931</v>
          </cell>
        </row>
        <row r="44">
          <cell r="A44" t="str">
            <v>VHE08</v>
          </cell>
          <cell r="B44">
            <v>2.89</v>
          </cell>
          <cell r="C44">
            <v>18</v>
          </cell>
          <cell r="D44">
            <v>10.58</v>
          </cell>
          <cell r="E44">
            <v>0.7</v>
          </cell>
          <cell r="F44">
            <v>10.51</v>
          </cell>
          <cell r="G44">
            <v>929.9</v>
          </cell>
          <cell r="H44">
            <v>1.131</v>
          </cell>
          <cell r="I44">
            <v>1.2162598128831057</v>
          </cell>
          <cell r="J44">
            <v>12381</v>
          </cell>
          <cell r="K44">
            <v>10642</v>
          </cell>
          <cell r="L44">
            <v>9861</v>
          </cell>
          <cell r="M44">
            <v>8.1289999999999996</v>
          </cell>
          <cell r="N44">
            <v>32.463292606479413</v>
          </cell>
          <cell r="O44">
            <v>17.120063229379483</v>
          </cell>
          <cell r="P44">
            <v>20.442815799131722</v>
          </cell>
          <cell r="Q44">
            <v>20.477177252800313</v>
          </cell>
          <cell r="R44">
            <v>20.551700925624662</v>
          </cell>
          <cell r="S44">
            <v>10.124330072159673</v>
          </cell>
          <cell r="T44">
            <v>10.152581810237853</v>
          </cell>
          <cell r="U44">
            <v>10.213854633720931</v>
          </cell>
        </row>
        <row r="45">
          <cell r="A45" t="str">
            <v>ARJ08</v>
          </cell>
          <cell r="B45">
            <v>0.28999999999999998</v>
          </cell>
          <cell r="C45">
            <v>15</v>
          </cell>
          <cell r="D45">
            <v>18.39</v>
          </cell>
          <cell r="E45">
            <v>2.9</v>
          </cell>
          <cell r="F45">
            <v>17.86</v>
          </cell>
          <cell r="G45">
            <v>965.4</v>
          </cell>
          <cell r="H45">
            <v>1.131</v>
          </cell>
          <cell r="I45">
            <v>1.1715351149782474</v>
          </cell>
          <cell r="J45">
            <v>14347</v>
          </cell>
          <cell r="K45">
            <v>12590</v>
          </cell>
          <cell r="L45">
            <v>11586</v>
          </cell>
          <cell r="M45">
            <v>1.389</v>
          </cell>
          <cell r="N45">
            <v>61.67320679620088</v>
          </cell>
          <cell r="O45">
            <v>12.027622513983841</v>
          </cell>
          <cell r="P45">
            <v>15.740639178414961</v>
          </cell>
          <cell r="Q45">
            <v>15.781317388980852</v>
          </cell>
          <cell r="R45">
            <v>15.865407628868775</v>
          </cell>
          <cell r="S45">
            <v>12.250285113034309</v>
          </cell>
          <cell r="T45">
            <v>12.285007256695062</v>
          </cell>
          <cell r="U45">
            <v>12.356785079495946</v>
          </cell>
        </row>
        <row r="46">
          <cell r="A46" t="str">
            <v>ARJ09</v>
          </cell>
          <cell r="B46">
            <v>17.66</v>
          </cell>
          <cell r="C46">
            <v>15</v>
          </cell>
          <cell r="D46">
            <v>1.49</v>
          </cell>
          <cell r="E46">
            <v>2.9</v>
          </cell>
          <cell r="F46">
            <v>1.45</v>
          </cell>
          <cell r="G46">
            <v>965.4</v>
          </cell>
          <cell r="H46">
            <v>1.131</v>
          </cell>
          <cell r="I46">
            <v>1.1715351149782474</v>
          </cell>
          <cell r="J46">
            <v>10136</v>
          </cell>
          <cell r="K46">
            <v>9773</v>
          </cell>
          <cell r="L46">
            <v>9360</v>
          </cell>
          <cell r="M46">
            <v>15.452999999999999</v>
          </cell>
          <cell r="N46">
            <v>2.1127820878806856</v>
          </cell>
          <cell r="O46">
            <v>25.324131115599766</v>
          </cell>
          <cell r="P46">
            <v>26.889154884400273</v>
          </cell>
          <cell r="Q46">
            <v>26.912689076412313</v>
          </cell>
          <cell r="R46">
            <v>26.936941869707159</v>
          </cell>
          <cell r="S46">
            <v>9.7616834000000221</v>
          </cell>
          <cell r="T46">
            <v>9.7817717368421295</v>
          </cell>
          <cell r="U46">
            <v>9.8024734580152888</v>
          </cell>
        </row>
        <row r="47">
          <cell r="A47" t="str">
            <v>ARJ10</v>
          </cell>
          <cell r="B47">
            <v>17.54</v>
          </cell>
          <cell r="C47">
            <v>15</v>
          </cell>
          <cell r="D47">
            <v>1.49</v>
          </cell>
          <cell r="E47">
            <v>2.9</v>
          </cell>
          <cell r="F47">
            <v>1.45</v>
          </cell>
          <cell r="G47">
            <v>965.4</v>
          </cell>
          <cell r="H47">
            <v>1.131</v>
          </cell>
          <cell r="I47">
            <v>1.1715351149782474</v>
          </cell>
          <cell r="J47">
            <v>9943</v>
          </cell>
          <cell r="K47">
            <v>9592</v>
          </cell>
          <cell r="L47">
            <v>9228</v>
          </cell>
          <cell r="M47">
            <v>15.452999999999999</v>
          </cell>
          <cell r="N47">
            <v>1.9321530758389396</v>
          </cell>
          <cell r="O47">
            <v>25.282135096333114</v>
          </cell>
          <cell r="P47">
            <v>26.71335959695455</v>
          </cell>
          <cell r="Q47">
            <v>26.734881769896226</v>
          </cell>
          <cell r="R47">
            <v>26.757061108423912</v>
          </cell>
          <cell r="S47">
            <v>9.6116278999999327</v>
          </cell>
          <cell r="T47">
            <v>9.6299988157894063</v>
          </cell>
          <cell r="U47">
            <v>9.6489306755724531</v>
          </cell>
        </row>
        <row r="48">
          <cell r="A48" t="str">
            <v>ARJ11</v>
          </cell>
          <cell r="B48">
            <v>17.329999999999998</v>
          </cell>
          <cell r="C48">
            <v>15</v>
          </cell>
          <cell r="D48">
            <v>1.49</v>
          </cell>
          <cell r="E48">
            <v>2.9</v>
          </cell>
          <cell r="F48">
            <v>1.45</v>
          </cell>
          <cell r="G48">
            <v>965.4</v>
          </cell>
          <cell r="H48">
            <v>1.131</v>
          </cell>
          <cell r="I48">
            <v>1.1715351149782474</v>
          </cell>
          <cell r="J48">
            <v>10318</v>
          </cell>
          <cell r="K48">
            <v>9920</v>
          </cell>
          <cell r="L48">
            <v>9476</v>
          </cell>
          <cell r="M48">
            <v>15.452999999999999</v>
          </cell>
          <cell r="N48">
            <v>2.2888472618707425</v>
          </cell>
          <cell r="O48">
            <v>25.345362846488449</v>
          </cell>
          <cell r="P48">
            <v>27.040805262688998</v>
          </cell>
          <cell r="Q48">
            <v>27.066300637368705</v>
          </cell>
          <cell r="R48">
            <v>27.092574496771459</v>
          </cell>
          <cell r="S48">
            <v>9.8911292666666313</v>
          </cell>
          <cell r="T48">
            <v>9.912891631578912</v>
          </cell>
          <cell r="U48">
            <v>9.9353184961831715</v>
          </cell>
        </row>
        <row r="49">
          <cell r="A49" t="str">
            <v>ARJ12</v>
          </cell>
          <cell r="B49">
            <v>21.3</v>
          </cell>
          <cell r="C49">
            <v>15</v>
          </cell>
          <cell r="D49">
            <v>1.6</v>
          </cell>
          <cell r="E49">
            <v>2.9</v>
          </cell>
          <cell r="F49">
            <v>1.55</v>
          </cell>
          <cell r="G49">
            <v>965.4</v>
          </cell>
          <cell r="H49">
            <v>1.131</v>
          </cell>
          <cell r="I49">
            <v>1.1715351149782474</v>
          </cell>
          <cell r="J49">
            <v>10004</v>
          </cell>
          <cell r="K49">
            <v>9154</v>
          </cell>
          <cell r="L49">
            <v>9050</v>
          </cell>
          <cell r="M49">
            <v>15.452999999999999</v>
          </cell>
          <cell r="N49">
            <v>1.7368982796768373</v>
          </cell>
          <cell r="O49">
            <v>25.21280599129895</v>
          </cell>
          <cell r="P49">
            <v>26.418985352185643</v>
          </cell>
          <cell r="Q49">
            <v>26.427420172891143</v>
          </cell>
          <cell r="R49">
            <v>26.453447619639547</v>
          </cell>
          <cell r="S49">
            <v>9.3603556666666847</v>
          </cell>
          <cell r="T49">
            <v>9.367555468531485</v>
          </cell>
          <cell r="U49">
            <v>9.3897720000000167</v>
          </cell>
        </row>
        <row r="50">
          <cell r="A50" t="str">
            <v>ARJ13</v>
          </cell>
          <cell r="B50">
            <v>22.37</v>
          </cell>
          <cell r="C50">
            <v>15</v>
          </cell>
          <cell r="D50">
            <v>1.55</v>
          </cell>
          <cell r="E50">
            <v>2.9</v>
          </cell>
          <cell r="F50">
            <v>1.51</v>
          </cell>
          <cell r="G50">
            <v>965.4</v>
          </cell>
          <cell r="H50">
            <v>1.131</v>
          </cell>
          <cell r="I50">
            <v>1.1715351149782474</v>
          </cell>
          <cell r="J50">
            <v>9587</v>
          </cell>
          <cell r="K50">
            <v>9284</v>
          </cell>
          <cell r="L50">
            <v>8846</v>
          </cell>
          <cell r="M50">
            <v>15.452999999999999</v>
          </cell>
          <cell r="N50">
            <v>2.1386583521597875</v>
          </cell>
          <cell r="O50">
            <v>24.75210449347427</v>
          </cell>
          <cell r="P50">
            <v>26.279717602159831</v>
          </cell>
          <cell r="Q50">
            <v>26.290707624524476</v>
          </cell>
          <cell r="R50">
            <v>26.324647399474113</v>
          </cell>
          <cell r="S50">
            <v>9.2414793750000896</v>
          </cell>
          <cell r="T50">
            <v>9.2508602482015299</v>
          </cell>
          <cell r="U50">
            <v>9.2798305919118569</v>
          </cell>
        </row>
        <row r="51">
          <cell r="A51" t="str">
            <v>ARJ14</v>
          </cell>
          <cell r="B51">
            <v>23.51</v>
          </cell>
          <cell r="C51">
            <v>15</v>
          </cell>
          <cell r="D51">
            <v>1.51</v>
          </cell>
          <cell r="E51">
            <v>2.9</v>
          </cell>
          <cell r="F51">
            <v>1.47</v>
          </cell>
          <cell r="G51">
            <v>965.4</v>
          </cell>
          <cell r="H51">
            <v>1.131</v>
          </cell>
          <cell r="I51">
            <v>1.1715351149782474</v>
          </cell>
          <cell r="J51">
            <v>9792</v>
          </cell>
          <cell r="K51">
            <v>9358</v>
          </cell>
          <cell r="L51">
            <v>9037</v>
          </cell>
          <cell r="M51">
            <v>15.452999999999999</v>
          </cell>
          <cell r="N51">
            <v>2.0111373289464942</v>
          </cell>
          <cell r="O51">
            <v>25.002801292728495</v>
          </cell>
          <cell r="P51">
            <v>26.470784744514262</v>
          </cell>
          <cell r="Q51">
            <v>26.49253264750368</v>
          </cell>
          <cell r="R51">
            <v>26.526390178294022</v>
          </cell>
          <cell r="S51">
            <v>9.4045706386861792</v>
          </cell>
          <cell r="T51">
            <v>9.4231342333333803</v>
          </cell>
          <cell r="U51">
            <v>9.4520343750000446</v>
          </cell>
        </row>
        <row r="52">
          <cell r="A52" t="str">
            <v>ARJ15</v>
          </cell>
          <cell r="B52">
            <v>23.67</v>
          </cell>
          <cell r="C52">
            <v>15</v>
          </cell>
          <cell r="D52">
            <v>1.6</v>
          </cell>
          <cell r="E52">
            <v>2.9</v>
          </cell>
          <cell r="F52">
            <v>1.55</v>
          </cell>
          <cell r="G52">
            <v>965.4</v>
          </cell>
          <cell r="H52">
            <v>1.131</v>
          </cell>
          <cell r="I52">
            <v>1.1715351149782474</v>
          </cell>
          <cell r="J52">
            <v>10004</v>
          </cell>
          <cell r="K52">
            <v>9154</v>
          </cell>
          <cell r="L52">
            <v>9050</v>
          </cell>
          <cell r="M52">
            <v>15.452999999999999</v>
          </cell>
          <cell r="N52">
            <v>1.7368982796768373</v>
          </cell>
          <cell r="O52">
            <v>25.21280599129895</v>
          </cell>
          <cell r="P52">
            <v>26.418985352185643</v>
          </cell>
          <cell r="Q52">
            <v>26.427420172891143</v>
          </cell>
          <cell r="R52">
            <v>26.453447619639547</v>
          </cell>
          <cell r="S52">
            <v>9.3603556666666847</v>
          </cell>
          <cell r="T52">
            <v>9.367555468531485</v>
          </cell>
          <cell r="U52">
            <v>9.3897720000000167</v>
          </cell>
        </row>
        <row r="53">
          <cell r="A53" t="str">
            <v>KEN01</v>
          </cell>
          <cell r="B53">
            <v>16</v>
          </cell>
          <cell r="C53">
            <v>10</v>
          </cell>
          <cell r="D53">
            <v>9.35</v>
          </cell>
          <cell r="E53">
            <v>5</v>
          </cell>
          <cell r="F53">
            <v>8.879999999999999</v>
          </cell>
          <cell r="G53">
            <v>944</v>
          </cell>
          <cell r="H53">
            <v>1.131</v>
          </cell>
          <cell r="I53">
            <v>1.1980932203389831</v>
          </cell>
          <cell r="J53">
            <v>15355</v>
          </cell>
          <cell r="K53">
            <v>12990</v>
          </cell>
          <cell r="L53">
            <v>12074</v>
          </cell>
          <cell r="M53">
            <v>5.63</v>
          </cell>
          <cell r="N53">
            <v>38.069600027144766</v>
          </cell>
          <cell r="O53">
            <v>16.691575370762763</v>
          </cell>
          <cell r="P53">
            <v>21.300485785671331</v>
          </cell>
          <cell r="Q53">
            <v>21.351257136631155</v>
          </cell>
          <cell r="R53">
            <v>21.456231193934823</v>
          </cell>
          <cell r="S53">
            <v>13.079521292372888</v>
          </cell>
          <cell r="T53">
            <v>13.121898087515305</v>
          </cell>
          <cell r="U53">
            <v>13.209515691489365</v>
          </cell>
        </row>
        <row r="54">
          <cell r="A54" t="str">
            <v>KEN02</v>
          </cell>
          <cell r="B54">
            <v>5.18</v>
          </cell>
          <cell r="C54">
            <v>10</v>
          </cell>
          <cell r="D54">
            <v>9.35</v>
          </cell>
          <cell r="E54">
            <v>5</v>
          </cell>
          <cell r="F54">
            <v>8.879999999999999</v>
          </cell>
          <cell r="G54">
            <v>944</v>
          </cell>
          <cell r="H54">
            <v>1.131</v>
          </cell>
          <cell r="I54">
            <v>1.1980932203389831</v>
          </cell>
          <cell r="J54">
            <v>15259</v>
          </cell>
          <cell r="K54">
            <v>12731</v>
          </cell>
          <cell r="L54">
            <v>11982</v>
          </cell>
          <cell r="M54">
            <v>5.63</v>
          </cell>
          <cell r="N54">
            <v>37.535396468485473</v>
          </cell>
          <cell r="O54">
            <v>16.580871557203405</v>
          </cell>
          <cell r="P54">
            <v>21.125108417794866</v>
          </cell>
          <cell r="Q54">
            <v>21.175167330579839</v>
          </cell>
          <cell r="R54">
            <v>21.278668361769792</v>
          </cell>
          <cell r="S54">
            <v>12.933140889830552</v>
          </cell>
          <cell r="T54">
            <v>12.97492304161571</v>
          </cell>
          <cell r="U54">
            <v>13.061311170212806</v>
          </cell>
        </row>
        <row r="55">
          <cell r="A55" t="str">
            <v>ALT01</v>
          </cell>
          <cell r="B55">
            <v>4.67</v>
          </cell>
          <cell r="C55">
            <v>10</v>
          </cell>
          <cell r="D55">
            <v>17.5</v>
          </cell>
          <cell r="E55">
            <v>1.3</v>
          </cell>
          <cell r="F55">
            <v>17.27</v>
          </cell>
          <cell r="G55">
            <v>944</v>
          </cell>
          <cell r="H55">
            <v>1.131</v>
          </cell>
          <cell r="I55">
            <v>1.1980932203389831</v>
          </cell>
          <cell r="J55">
            <v>11396</v>
          </cell>
          <cell r="K55">
            <v>10222</v>
          </cell>
          <cell r="L55">
            <v>9682</v>
          </cell>
          <cell r="M55">
            <v>7.335</v>
          </cell>
          <cell r="N55">
            <v>36.237610909691981</v>
          </cell>
          <cell r="O55">
            <v>17.005510067796639</v>
          </cell>
          <cell r="P55">
            <v>19.261899290068868</v>
          </cell>
          <cell r="Q55">
            <v>19.28603938873383</v>
          </cell>
          <cell r="R55">
            <v>19.337402661727911</v>
          </cell>
          <cell r="S55">
            <v>9.9549009105437758</v>
          </cell>
          <cell r="T55">
            <v>9.9750496754772175</v>
          </cell>
          <cell r="U55">
            <v>10.017920524024001</v>
          </cell>
        </row>
        <row r="56">
          <cell r="A56" t="str">
            <v>ALT02</v>
          </cell>
          <cell r="B56">
            <v>7.51</v>
          </cell>
          <cell r="C56">
            <v>10</v>
          </cell>
          <cell r="D56">
            <v>32.35</v>
          </cell>
          <cell r="E56">
            <v>1.3</v>
          </cell>
          <cell r="F56">
            <v>31.93</v>
          </cell>
          <cell r="G56">
            <v>944</v>
          </cell>
          <cell r="H56">
            <v>1.131</v>
          </cell>
          <cell r="I56">
            <v>1.1980932203389831</v>
          </cell>
          <cell r="J56">
            <v>9522</v>
          </cell>
          <cell r="K56">
            <v>8531</v>
          </cell>
          <cell r="L56">
            <v>8140</v>
          </cell>
          <cell r="M56">
            <v>6.0819999999999999</v>
          </cell>
          <cell r="N56">
            <v>53.576507973054632</v>
          </cell>
          <cell r="O56">
            <v>14.283971264830464</v>
          </cell>
          <cell r="P56">
            <v>16.088501678203809</v>
          </cell>
          <cell r="Q56">
            <v>16.107541992299989</v>
          </cell>
          <cell r="R56">
            <v>16.148150387066185</v>
          </cell>
          <cell r="S56">
            <v>8.352022620888059</v>
          </cell>
          <cell r="T56">
            <v>8.3679148017075047</v>
          </cell>
          <cell r="U56">
            <v>8.4018089879668238</v>
          </cell>
        </row>
        <row r="57">
          <cell r="A57" t="str">
            <v>ERI01</v>
          </cell>
          <cell r="B57">
            <v>0.93</v>
          </cell>
          <cell r="C57">
            <v>26</v>
          </cell>
          <cell r="D57">
            <v>28.72</v>
          </cell>
          <cell r="E57">
            <v>2.6</v>
          </cell>
          <cell r="F57">
            <v>27.97</v>
          </cell>
          <cell r="G57">
            <v>930.7</v>
          </cell>
          <cell r="H57">
            <v>1.131</v>
          </cell>
          <cell r="I57">
            <v>1.2152143547867196</v>
          </cell>
          <cell r="J57">
            <v>11812</v>
          </cell>
          <cell r="K57">
            <v>10653</v>
          </cell>
          <cell r="L57">
            <v>9767</v>
          </cell>
          <cell r="M57">
            <v>4.1870000000000003</v>
          </cell>
          <cell r="N57">
            <v>75.057350885441366</v>
          </cell>
          <cell r="O57">
            <v>13.814866264102271</v>
          </cell>
          <cell r="P57">
            <v>16.700577563042728</v>
          </cell>
          <cell r="Q57">
            <v>16.731980562020706</v>
          </cell>
          <cell r="R57">
            <v>16.796882588513927</v>
          </cell>
          <cell r="S57">
            <v>10.297424083044975</v>
          </cell>
          <cell r="T57">
            <v>10.323265613680523</v>
          </cell>
          <cell r="U57">
            <v>10.376673497020258</v>
          </cell>
        </row>
        <row r="58">
          <cell r="A58" t="str">
            <v>ERI02</v>
          </cell>
          <cell r="B58">
            <v>0.77</v>
          </cell>
          <cell r="C58">
            <v>26</v>
          </cell>
          <cell r="D58">
            <v>28.04</v>
          </cell>
          <cell r="E58">
            <v>2.6</v>
          </cell>
          <cell r="F58">
            <v>27.31</v>
          </cell>
          <cell r="G58">
            <v>930.7</v>
          </cell>
          <cell r="H58">
            <v>1.131</v>
          </cell>
          <cell r="I58">
            <v>1.2152143547867196</v>
          </cell>
          <cell r="J58">
            <v>12203</v>
          </cell>
          <cell r="K58">
            <v>10504</v>
          </cell>
          <cell r="L58">
            <v>9728</v>
          </cell>
          <cell r="M58">
            <v>4.1870000000000003</v>
          </cell>
          <cell r="N58">
            <v>86.099095451874788</v>
          </cell>
          <cell r="O58">
            <v>13.23011240786504</v>
          </cell>
          <cell r="P58">
            <v>16.619840575261687</v>
          </cell>
          <cell r="Q58">
            <v>16.656260257123886</v>
          </cell>
          <cell r="R58">
            <v>16.73292345147264</v>
          </cell>
          <cell r="S58">
            <v>10.230985608661408</v>
          </cell>
          <cell r="T58">
            <v>10.260955368085943</v>
          </cell>
          <cell r="U58">
            <v>10.324041517493887</v>
          </cell>
        </row>
        <row r="59">
          <cell r="A59" t="str">
            <v>ERI03</v>
          </cell>
          <cell r="B59">
            <v>1.41</v>
          </cell>
          <cell r="C59">
            <v>26</v>
          </cell>
          <cell r="D59">
            <v>29.13</v>
          </cell>
          <cell r="E59">
            <v>2.6</v>
          </cell>
          <cell r="F59">
            <v>28.369999999999997</v>
          </cell>
          <cell r="G59">
            <v>930.7</v>
          </cell>
          <cell r="H59">
            <v>1.131</v>
          </cell>
          <cell r="I59">
            <v>1.2152143547867196</v>
          </cell>
          <cell r="J59">
            <v>11869</v>
          </cell>
          <cell r="K59">
            <v>10149</v>
          </cell>
          <cell r="L59">
            <v>9786</v>
          </cell>
          <cell r="M59">
            <v>4.1870000000000003</v>
          </cell>
          <cell r="N59">
            <v>72.645199668131625</v>
          </cell>
          <cell r="O59">
            <v>13.791176875470075</v>
          </cell>
          <cell r="P59">
            <v>16.544975194959523</v>
          </cell>
          <cell r="Q59">
            <v>16.574517858923393</v>
          </cell>
          <cell r="R59">
            <v>16.636660607085101</v>
          </cell>
          <cell r="S59">
            <v>10.16937888059136</v>
          </cell>
          <cell r="T59">
            <v>10.193689541379312</v>
          </cell>
          <cell r="U59">
            <v>10.244826814336077</v>
          </cell>
        </row>
        <row r="60">
          <cell r="A60" t="str">
            <v>ERI04</v>
          </cell>
          <cell r="B60">
            <v>1.54</v>
          </cell>
          <cell r="C60">
            <v>26</v>
          </cell>
          <cell r="D60">
            <v>28.44</v>
          </cell>
          <cell r="E60">
            <v>2.6</v>
          </cell>
          <cell r="F60">
            <v>27.700000000000003</v>
          </cell>
          <cell r="G60">
            <v>930.7</v>
          </cell>
          <cell r="H60">
            <v>1.131</v>
          </cell>
          <cell r="I60">
            <v>1.2152143547867196</v>
          </cell>
          <cell r="J60">
            <v>11974</v>
          </cell>
          <cell r="K60">
            <v>10360</v>
          </cell>
          <cell r="L60">
            <v>9872</v>
          </cell>
          <cell r="M60">
            <v>4.1870000000000003</v>
          </cell>
          <cell r="N60">
            <v>72.650143269497278</v>
          </cell>
          <cell r="O60">
            <v>13.874713140646811</v>
          </cell>
          <cell r="P60">
            <v>16.694982677506179</v>
          </cell>
          <cell r="Q60">
            <v>16.725974650438697</v>
          </cell>
          <cell r="R60">
            <v>16.788878534529577</v>
          </cell>
          <cell r="S60">
            <v>10.292820051242265</v>
          </cell>
          <cell r="T60">
            <v>10.318323348508661</v>
          </cell>
          <cell r="U60">
            <v>10.370086960288839</v>
          </cell>
        </row>
        <row r="61">
          <cell r="A61" t="str">
            <v>ERI05</v>
          </cell>
          <cell r="B61">
            <v>0.6</v>
          </cell>
          <cell r="C61">
            <v>26</v>
          </cell>
          <cell r="D61">
            <v>47.53</v>
          </cell>
          <cell r="E61">
            <v>1.7</v>
          </cell>
          <cell r="F61">
            <v>46.72</v>
          </cell>
          <cell r="G61">
            <v>930.7</v>
          </cell>
          <cell r="H61">
            <v>1.131</v>
          </cell>
          <cell r="I61">
            <v>1.2152143547867196</v>
          </cell>
          <cell r="J61">
            <v>11705</v>
          </cell>
          <cell r="K61">
            <v>9910</v>
          </cell>
          <cell r="L61">
            <v>9060</v>
          </cell>
          <cell r="M61">
            <v>4.1870000000000003</v>
          </cell>
          <cell r="N61">
            <v>154.90502714936153</v>
          </cell>
          <cell r="O61">
            <v>12.115125287418074</v>
          </cell>
          <cell r="P61">
            <v>15.680258248277948</v>
          </cell>
          <cell r="Q61">
            <v>15.719244113601452</v>
          </cell>
          <cell r="R61">
            <v>15.798954708330358</v>
          </cell>
          <cell r="S61">
            <v>9.4578032287111284</v>
          </cell>
          <cell r="T61">
            <v>9.4898847007328655</v>
          </cell>
          <cell r="U61">
            <v>9.5554785561830826</v>
          </cell>
        </row>
        <row r="62">
          <cell r="A62" t="str">
            <v>ERI06</v>
          </cell>
          <cell r="B62">
            <v>0.6</v>
          </cell>
          <cell r="C62">
            <v>26</v>
          </cell>
          <cell r="D62">
            <v>47.53</v>
          </cell>
          <cell r="E62">
            <v>1.7</v>
          </cell>
          <cell r="F62">
            <v>46.72</v>
          </cell>
          <cell r="G62">
            <v>930.7</v>
          </cell>
          <cell r="H62">
            <v>1.131</v>
          </cell>
          <cell r="I62">
            <v>1.2152143547867196</v>
          </cell>
          <cell r="J62">
            <v>11705</v>
          </cell>
          <cell r="K62">
            <v>9910</v>
          </cell>
          <cell r="L62">
            <v>9060</v>
          </cell>
          <cell r="M62">
            <v>4.1870000000000003</v>
          </cell>
          <cell r="N62">
            <v>154.90502714936153</v>
          </cell>
          <cell r="O62">
            <v>12.115125287418074</v>
          </cell>
          <cell r="P62">
            <v>15.680258248277948</v>
          </cell>
          <cell r="Q62">
            <v>15.719244113601452</v>
          </cell>
          <cell r="R62">
            <v>15.798954708330358</v>
          </cell>
          <cell r="S62">
            <v>9.4578032287111284</v>
          </cell>
          <cell r="T62">
            <v>9.4898847007328655</v>
          </cell>
          <cell r="U62">
            <v>9.5554785561830826</v>
          </cell>
        </row>
        <row r="63">
          <cell r="A63" t="str">
            <v>ERI07</v>
          </cell>
          <cell r="B63">
            <v>0.6</v>
          </cell>
          <cell r="C63">
            <v>26</v>
          </cell>
          <cell r="D63">
            <v>47.53</v>
          </cell>
          <cell r="E63">
            <v>1.7</v>
          </cell>
          <cell r="F63">
            <v>46.72</v>
          </cell>
          <cell r="G63">
            <v>930.7</v>
          </cell>
          <cell r="H63">
            <v>1.131</v>
          </cell>
          <cell r="I63">
            <v>1.2152143547867196</v>
          </cell>
          <cell r="J63">
            <v>11705</v>
          </cell>
          <cell r="K63">
            <v>9910</v>
          </cell>
          <cell r="L63">
            <v>9060</v>
          </cell>
          <cell r="M63">
            <v>4.1870000000000003</v>
          </cell>
          <cell r="N63">
            <v>154.90502714936153</v>
          </cell>
          <cell r="O63">
            <v>12.115125287418074</v>
          </cell>
          <cell r="P63">
            <v>15.680258248277948</v>
          </cell>
          <cell r="Q63">
            <v>15.719244113601452</v>
          </cell>
          <cell r="R63">
            <v>15.798954708330358</v>
          </cell>
          <cell r="S63">
            <v>9.4578032287111284</v>
          </cell>
          <cell r="T63">
            <v>9.4898847007328655</v>
          </cell>
          <cell r="U63">
            <v>9.5554785561830826</v>
          </cell>
        </row>
        <row r="64">
          <cell r="A64" t="str">
            <v>ERI08</v>
          </cell>
          <cell r="B64">
            <v>0.6</v>
          </cell>
          <cell r="C64">
            <v>26</v>
          </cell>
          <cell r="D64">
            <v>47.53</v>
          </cell>
          <cell r="E64">
            <v>1.7</v>
          </cell>
          <cell r="F64">
            <v>46.72</v>
          </cell>
          <cell r="G64">
            <v>930.7</v>
          </cell>
          <cell r="H64">
            <v>1.131</v>
          </cell>
          <cell r="I64">
            <v>1.2152143547867196</v>
          </cell>
          <cell r="J64">
            <v>11705</v>
          </cell>
          <cell r="K64">
            <v>9910</v>
          </cell>
          <cell r="L64">
            <v>9060</v>
          </cell>
          <cell r="M64">
            <v>4.1870000000000003</v>
          </cell>
          <cell r="N64">
            <v>154.90502714936153</v>
          </cell>
          <cell r="O64">
            <v>12.115125287418074</v>
          </cell>
          <cell r="P64">
            <v>15.680258248277948</v>
          </cell>
          <cell r="Q64">
            <v>15.719244113601452</v>
          </cell>
          <cell r="R64">
            <v>15.798954708330358</v>
          </cell>
          <cell r="S64">
            <v>9.4578032287111284</v>
          </cell>
          <cell r="T64">
            <v>9.4898847007328655</v>
          </cell>
          <cell r="U64">
            <v>9.5554785561830826</v>
          </cell>
        </row>
        <row r="65">
          <cell r="A65" t="str">
            <v>ERI09</v>
          </cell>
          <cell r="B65">
            <v>0.6</v>
          </cell>
          <cell r="C65">
            <v>26</v>
          </cell>
          <cell r="D65">
            <v>47.53</v>
          </cell>
          <cell r="E65">
            <v>1.7</v>
          </cell>
          <cell r="F65">
            <v>46.72</v>
          </cell>
          <cell r="G65">
            <v>930.7</v>
          </cell>
          <cell r="H65">
            <v>1.131</v>
          </cell>
          <cell r="I65">
            <v>1.2152143547867196</v>
          </cell>
          <cell r="J65">
            <v>11705</v>
          </cell>
          <cell r="K65">
            <v>9910</v>
          </cell>
          <cell r="L65">
            <v>9060</v>
          </cell>
          <cell r="M65">
            <v>4.1870000000000003</v>
          </cell>
          <cell r="N65">
            <v>154.90502714936153</v>
          </cell>
          <cell r="O65">
            <v>12.115125287418074</v>
          </cell>
          <cell r="P65">
            <v>15.680258248277948</v>
          </cell>
          <cell r="Q65">
            <v>15.719244113601452</v>
          </cell>
          <cell r="R65">
            <v>15.798954708330358</v>
          </cell>
          <cell r="S65">
            <v>9.4578032287111284</v>
          </cell>
          <cell r="T65">
            <v>9.4898847007328655</v>
          </cell>
          <cell r="U65">
            <v>9.5554785561830826</v>
          </cell>
        </row>
        <row r="66">
          <cell r="A66" t="str">
            <v>ERI10</v>
          </cell>
          <cell r="B66">
            <v>0.6</v>
          </cell>
          <cell r="C66">
            <v>26</v>
          </cell>
          <cell r="D66">
            <v>47.53</v>
          </cell>
          <cell r="E66">
            <v>1.7</v>
          </cell>
          <cell r="F66">
            <v>46.72</v>
          </cell>
          <cell r="G66">
            <v>930.7</v>
          </cell>
          <cell r="H66">
            <v>1.131</v>
          </cell>
          <cell r="I66">
            <v>1.2152143547867196</v>
          </cell>
          <cell r="J66">
            <v>11705</v>
          </cell>
          <cell r="K66">
            <v>9910</v>
          </cell>
          <cell r="L66">
            <v>9060</v>
          </cell>
          <cell r="M66">
            <v>4.1870000000000003</v>
          </cell>
          <cell r="N66">
            <v>154.90502714936153</v>
          </cell>
          <cell r="O66">
            <v>12.115125287418074</v>
          </cell>
          <cell r="P66">
            <v>15.680258248277948</v>
          </cell>
          <cell r="Q66">
            <v>15.719244113601452</v>
          </cell>
          <cell r="R66">
            <v>15.798954708330358</v>
          </cell>
          <cell r="S66">
            <v>9.4578032287111284</v>
          </cell>
          <cell r="T66">
            <v>9.4898847007328655</v>
          </cell>
          <cell r="U66">
            <v>9.5554785561830826</v>
          </cell>
        </row>
        <row r="67">
          <cell r="A67" t="str">
            <v>ERI05COM</v>
          </cell>
          <cell r="B67">
            <v>1</v>
          </cell>
          <cell r="C67">
            <v>26</v>
          </cell>
          <cell r="D67">
            <v>68.2</v>
          </cell>
          <cell r="E67">
            <v>1.8</v>
          </cell>
          <cell r="F67">
            <v>66.97</v>
          </cell>
          <cell r="G67">
            <v>930.7</v>
          </cell>
          <cell r="H67">
            <v>1.131</v>
          </cell>
          <cell r="I67">
            <v>1.2152143547867196</v>
          </cell>
          <cell r="J67">
            <v>7899</v>
          </cell>
          <cell r="K67">
            <v>6951</v>
          </cell>
          <cell r="L67">
            <v>6374</v>
          </cell>
          <cell r="M67">
            <v>3.008</v>
          </cell>
          <cell r="N67">
            <v>130.11170125475627</v>
          </cell>
          <cell r="O67">
            <v>9.0066407456752646</v>
          </cell>
          <cell r="P67">
            <v>11.095781742058632</v>
          </cell>
          <cell r="Q67">
            <v>11.118500853689488</v>
          </cell>
          <cell r="R67">
            <v>11.165454438304371</v>
          </cell>
          <cell r="S67">
            <v>6.6554363106401135</v>
          </cell>
          <cell r="T67">
            <v>6.6741318696099086</v>
          </cell>
          <cell r="U67">
            <v>6.7127699785410062</v>
          </cell>
        </row>
        <row r="68">
          <cell r="A68" t="str">
            <v>ERI06COM</v>
          </cell>
          <cell r="B68">
            <v>1</v>
          </cell>
          <cell r="C68">
            <v>26</v>
          </cell>
          <cell r="D68">
            <v>68.2</v>
          </cell>
          <cell r="E68">
            <v>1.8</v>
          </cell>
          <cell r="F68">
            <v>66.97</v>
          </cell>
          <cell r="G68">
            <v>930.7</v>
          </cell>
          <cell r="H68">
            <v>1.131</v>
          </cell>
          <cell r="I68">
            <v>1.2152143547867196</v>
          </cell>
          <cell r="J68">
            <v>7899</v>
          </cell>
          <cell r="K68">
            <v>6951</v>
          </cell>
          <cell r="L68">
            <v>6374</v>
          </cell>
          <cell r="M68">
            <v>3.008</v>
          </cell>
          <cell r="N68">
            <v>130.11170125475627</v>
          </cell>
          <cell r="O68">
            <v>9.0066407456752646</v>
          </cell>
          <cell r="P68">
            <v>11.095781742058632</v>
          </cell>
          <cell r="Q68">
            <v>11.118500853689488</v>
          </cell>
          <cell r="R68">
            <v>11.165454438304371</v>
          </cell>
          <cell r="S68">
            <v>6.6554363106401135</v>
          </cell>
          <cell r="T68">
            <v>6.6741318696099086</v>
          </cell>
          <cell r="U68">
            <v>6.7127699785410062</v>
          </cell>
        </row>
        <row r="69">
          <cell r="A69" t="str">
            <v>ERI07COM</v>
          </cell>
          <cell r="B69">
            <v>1</v>
          </cell>
          <cell r="C69">
            <v>26</v>
          </cell>
          <cell r="D69">
            <v>68.2</v>
          </cell>
          <cell r="E69">
            <v>1.8</v>
          </cell>
          <cell r="F69">
            <v>66.97</v>
          </cell>
          <cell r="G69">
            <v>930.7</v>
          </cell>
          <cell r="H69">
            <v>1.131</v>
          </cell>
          <cell r="I69">
            <v>1.2152143547867196</v>
          </cell>
          <cell r="J69">
            <v>7899</v>
          </cell>
          <cell r="K69">
            <v>6951</v>
          </cell>
          <cell r="L69">
            <v>6374</v>
          </cell>
          <cell r="M69">
            <v>3.008</v>
          </cell>
          <cell r="N69">
            <v>130.11170125475627</v>
          </cell>
          <cell r="O69">
            <v>9.0066407456752646</v>
          </cell>
          <cell r="P69">
            <v>11.095781742058632</v>
          </cell>
          <cell r="Q69">
            <v>11.118500853689488</v>
          </cell>
          <cell r="R69">
            <v>11.165454438304371</v>
          </cell>
          <cell r="S69">
            <v>6.6554363106401135</v>
          </cell>
          <cell r="T69">
            <v>6.6741318696099086</v>
          </cell>
          <cell r="U69">
            <v>6.7127699785410062</v>
          </cell>
        </row>
        <row r="70">
          <cell r="A70" t="str">
            <v>ERI08COM</v>
          </cell>
          <cell r="B70">
            <v>1</v>
          </cell>
          <cell r="C70">
            <v>26</v>
          </cell>
          <cell r="D70">
            <v>68.2</v>
          </cell>
          <cell r="E70">
            <v>1.8</v>
          </cell>
          <cell r="F70">
            <v>66.97</v>
          </cell>
          <cell r="G70">
            <v>930.7</v>
          </cell>
          <cell r="H70">
            <v>1.131</v>
          </cell>
          <cell r="I70">
            <v>1.2152143547867196</v>
          </cell>
          <cell r="J70">
            <v>7899</v>
          </cell>
          <cell r="K70">
            <v>6951</v>
          </cell>
          <cell r="L70">
            <v>6374</v>
          </cell>
          <cell r="M70">
            <v>3.008</v>
          </cell>
          <cell r="N70">
            <v>130.11170125475627</v>
          </cell>
          <cell r="O70">
            <v>9.0066407456752646</v>
          </cell>
          <cell r="P70">
            <v>11.095781742058632</v>
          </cell>
          <cell r="Q70">
            <v>11.118500853689488</v>
          </cell>
          <cell r="R70">
            <v>11.165454438304371</v>
          </cell>
          <cell r="S70">
            <v>6.6554363106401135</v>
          </cell>
          <cell r="T70">
            <v>6.6741318696099086</v>
          </cell>
          <cell r="U70">
            <v>6.7127699785410062</v>
          </cell>
        </row>
        <row r="71">
          <cell r="A71" t="str">
            <v>ERI09COM</v>
          </cell>
          <cell r="B71">
            <v>1</v>
          </cell>
          <cell r="C71">
            <v>26</v>
          </cell>
          <cell r="D71">
            <v>68.2</v>
          </cell>
          <cell r="E71">
            <v>1.8</v>
          </cell>
          <cell r="F71">
            <v>66.97</v>
          </cell>
          <cell r="G71">
            <v>930.7</v>
          </cell>
          <cell r="H71">
            <v>1.131</v>
          </cell>
          <cell r="I71">
            <v>1.2152143547867196</v>
          </cell>
          <cell r="J71">
            <v>7899</v>
          </cell>
          <cell r="K71">
            <v>6951</v>
          </cell>
          <cell r="L71">
            <v>6374</v>
          </cell>
          <cell r="M71">
            <v>3.008</v>
          </cell>
          <cell r="N71">
            <v>130.11170125475627</v>
          </cell>
          <cell r="O71">
            <v>9.0066407456752646</v>
          </cell>
          <cell r="P71">
            <v>11.095781742058632</v>
          </cell>
          <cell r="Q71">
            <v>11.118500853689488</v>
          </cell>
          <cell r="R71">
            <v>11.165454438304371</v>
          </cell>
          <cell r="S71">
            <v>6.6554363106401135</v>
          </cell>
          <cell r="T71">
            <v>6.6741318696099086</v>
          </cell>
          <cell r="U71">
            <v>6.7127699785410062</v>
          </cell>
        </row>
        <row r="72">
          <cell r="A72" t="str">
            <v>ERI10COM</v>
          </cell>
          <cell r="B72">
            <v>1</v>
          </cell>
          <cell r="C72">
            <v>26</v>
          </cell>
          <cell r="D72">
            <v>68.2</v>
          </cell>
          <cell r="E72">
            <v>1.8</v>
          </cell>
          <cell r="F72">
            <v>66.97</v>
          </cell>
          <cell r="G72">
            <v>930.7</v>
          </cell>
          <cell r="H72">
            <v>1.131</v>
          </cell>
          <cell r="I72">
            <v>1.2152143547867196</v>
          </cell>
          <cell r="J72">
            <v>7899</v>
          </cell>
          <cell r="K72">
            <v>6951</v>
          </cell>
          <cell r="L72">
            <v>6374</v>
          </cell>
          <cell r="M72">
            <v>3.008</v>
          </cell>
          <cell r="N72">
            <v>130.11170125475627</v>
          </cell>
          <cell r="O72">
            <v>9.0066407456752646</v>
          </cell>
          <cell r="P72">
            <v>11.095781742058632</v>
          </cell>
          <cell r="Q72">
            <v>11.118500853689488</v>
          </cell>
          <cell r="R72">
            <v>11.165454438304371</v>
          </cell>
          <cell r="S72">
            <v>6.6554363106401135</v>
          </cell>
          <cell r="T72">
            <v>6.6741318696099086</v>
          </cell>
          <cell r="U72">
            <v>6.7127699785410062</v>
          </cell>
        </row>
        <row r="73">
          <cell r="A73" t="str">
            <v>KAR01</v>
          </cell>
          <cell r="B73">
            <v>12.8</v>
          </cell>
          <cell r="C73">
            <v>9</v>
          </cell>
          <cell r="D73">
            <v>11.31</v>
          </cell>
          <cell r="E73">
            <v>1.4</v>
          </cell>
          <cell r="F73">
            <v>11.15</v>
          </cell>
          <cell r="G73">
            <v>965.4</v>
          </cell>
          <cell r="H73">
            <v>1.131</v>
          </cell>
          <cell r="I73">
            <v>1.1715351149782474</v>
          </cell>
          <cell r="J73">
            <v>15514</v>
          </cell>
          <cell r="K73">
            <v>14023</v>
          </cell>
          <cell r="L73">
            <v>13034</v>
          </cell>
          <cell r="M73">
            <v>5.63</v>
          </cell>
          <cell r="N73">
            <v>33.865456223446984</v>
          </cell>
          <cell r="O73">
            <v>18.167482945929049</v>
          </cell>
          <cell r="P73">
            <v>21.43319714298276</v>
          </cell>
          <cell r="Q73">
            <v>21.46820967336053</v>
          </cell>
          <cell r="R73">
            <v>21.540536354638906</v>
          </cell>
          <cell r="S73">
            <v>13.48930726952746</v>
          </cell>
          <cell r="T73">
            <v>13.519193296783603</v>
          </cell>
          <cell r="U73">
            <v>13.580929970617508</v>
          </cell>
        </row>
        <row r="74">
          <cell r="A74" t="str">
            <v>TAB01</v>
          </cell>
          <cell r="B74">
            <v>3</v>
          </cell>
          <cell r="C74">
            <v>15</v>
          </cell>
          <cell r="D74">
            <v>2.98</v>
          </cell>
          <cell r="E74">
            <v>1.2</v>
          </cell>
          <cell r="F74">
            <v>2.94</v>
          </cell>
          <cell r="G74">
            <v>965.4</v>
          </cell>
          <cell r="H74">
            <v>1.131</v>
          </cell>
          <cell r="I74">
            <v>1.1715351149782474</v>
          </cell>
          <cell r="J74">
            <v>18692</v>
          </cell>
          <cell r="K74">
            <v>16009</v>
          </cell>
          <cell r="L74">
            <v>14777</v>
          </cell>
          <cell r="M74">
            <v>5.6280000000000001</v>
          </cell>
          <cell r="N74">
            <v>13.767485606152992</v>
          </cell>
          <cell r="O74">
            <v>18.505916991920383</v>
          </cell>
          <cell r="P74">
            <v>23.548952012489245</v>
          </cell>
          <cell r="Q74">
            <v>23.604985734940012</v>
          </cell>
          <cell r="R74">
            <v>23.701194579147931</v>
          </cell>
          <cell r="S74">
            <v>15.296982380952358</v>
          </cell>
          <cell r="T74">
            <v>15.344811696296276</v>
          </cell>
          <cell r="U74">
            <v>15.426933728301867</v>
          </cell>
        </row>
        <row r="75">
          <cell r="A75" t="str">
            <v>TAB02</v>
          </cell>
          <cell r="B75">
            <v>3</v>
          </cell>
          <cell r="C75">
            <v>15</v>
          </cell>
          <cell r="D75">
            <v>3.79</v>
          </cell>
          <cell r="E75">
            <v>1.2</v>
          </cell>
          <cell r="F75">
            <v>3.74</v>
          </cell>
          <cell r="G75">
            <v>965.4</v>
          </cell>
          <cell r="H75">
            <v>1.131</v>
          </cell>
          <cell r="I75">
            <v>1.1715351149782474</v>
          </cell>
          <cell r="J75">
            <v>18297</v>
          </cell>
          <cell r="K75">
            <v>15671</v>
          </cell>
          <cell r="L75">
            <v>14465</v>
          </cell>
          <cell r="M75">
            <v>5.6280000000000001</v>
          </cell>
          <cell r="N75">
            <v>17.138574603583926</v>
          </cell>
          <cell r="O75">
            <v>18.234416072094525</v>
          </cell>
          <cell r="P75">
            <v>23.159293831745078</v>
          </cell>
          <cell r="Q75">
            <v>23.216559852206132</v>
          </cell>
          <cell r="R75">
            <v>23.320046518261861</v>
          </cell>
          <cell r="S75">
            <v>14.964377599616887</v>
          </cell>
          <cell r="T75">
            <v>15.01325878100778</v>
          </cell>
          <cell r="U75">
            <v>15.10159302274978</v>
          </cell>
        </row>
        <row r="76">
          <cell r="A76" t="str">
            <v>SUR01</v>
          </cell>
          <cell r="B76">
            <v>1.5</v>
          </cell>
          <cell r="C76">
            <v>22</v>
          </cell>
          <cell r="D76">
            <v>43.83</v>
          </cell>
          <cell r="E76">
            <v>1.3</v>
          </cell>
          <cell r="F76">
            <v>43.26</v>
          </cell>
          <cell r="G76">
            <v>979.8</v>
          </cell>
          <cell r="H76">
            <v>1.131</v>
          </cell>
          <cell r="I76">
            <v>1.1543172075933865</v>
          </cell>
          <cell r="J76">
            <v>11508</v>
          </cell>
          <cell r="K76">
            <v>9681</v>
          </cell>
          <cell r="L76">
            <v>8957</v>
          </cell>
          <cell r="M76">
            <v>3.3980000000000001</v>
          </cell>
          <cell r="N76">
            <v>129.12373618427057</v>
          </cell>
          <cell r="O76">
            <v>10.888685260257214</v>
          </cell>
          <cell r="P76">
            <v>14.098323246443407</v>
          </cell>
          <cell r="Q76">
            <v>14.133000239761499</v>
          </cell>
          <cell r="R76">
            <v>14.205503554227688</v>
          </cell>
          <cell r="S76">
            <v>9.2698291042133061</v>
          </cell>
          <cell r="T76">
            <v>9.2998702342337012</v>
          </cell>
          <cell r="U76">
            <v>9.362680797906533</v>
          </cell>
        </row>
        <row r="77">
          <cell r="A77" t="str">
            <v>SUR02</v>
          </cell>
          <cell r="B77">
            <v>0.66</v>
          </cell>
          <cell r="C77">
            <v>22</v>
          </cell>
          <cell r="D77">
            <v>43.31</v>
          </cell>
          <cell r="E77">
            <v>1.3</v>
          </cell>
          <cell r="F77">
            <v>42.75</v>
          </cell>
          <cell r="G77">
            <v>979.8</v>
          </cell>
          <cell r="H77">
            <v>1.131</v>
          </cell>
          <cell r="I77">
            <v>1.1543172075933865</v>
          </cell>
          <cell r="J77">
            <v>11126</v>
          </cell>
          <cell r="K77">
            <v>9741</v>
          </cell>
          <cell r="L77">
            <v>9003</v>
          </cell>
          <cell r="M77">
            <v>3.3980000000000001</v>
          </cell>
          <cell r="N77">
            <v>107.8999700882252</v>
          </cell>
          <cell r="O77">
            <v>11.442944519289671</v>
          </cell>
          <cell r="P77">
            <v>14.156726463158515</v>
          </cell>
          <cell r="Q77">
            <v>14.186396593742385</v>
          </cell>
          <cell r="R77">
            <v>14.246997796010701</v>
          </cell>
          <cell r="S77">
            <v>9.3204245699405064</v>
          </cell>
          <cell r="T77">
            <v>9.3461281896983106</v>
          </cell>
          <cell r="U77">
            <v>9.3986277988782359</v>
          </cell>
        </row>
        <row r="78">
          <cell r="A78" t="str">
            <v>SUR03</v>
          </cell>
          <cell r="B78">
            <v>0.6</v>
          </cell>
          <cell r="C78">
            <v>22</v>
          </cell>
          <cell r="D78">
            <v>44.16</v>
          </cell>
          <cell r="E78">
            <v>1.3</v>
          </cell>
          <cell r="F78">
            <v>43.589999999999996</v>
          </cell>
          <cell r="G78">
            <v>979.8</v>
          </cell>
          <cell r="H78">
            <v>1.131</v>
          </cell>
          <cell r="I78">
            <v>1.1543172075933865</v>
          </cell>
          <cell r="J78">
            <v>11572</v>
          </cell>
          <cell r="K78">
            <v>9718</v>
          </cell>
          <cell r="L78">
            <v>8917</v>
          </cell>
          <cell r="M78">
            <v>3.3980000000000001</v>
          </cell>
          <cell r="N78">
            <v>136.01269642817036</v>
          </cell>
          <cell r="O78">
            <v>10.720302700551118</v>
          </cell>
          <cell r="P78">
            <v>14.075327279440371</v>
          </cell>
          <cell r="Q78">
            <v>14.112140516714968</v>
          </cell>
          <cell r="R78">
            <v>14.187360983196298</v>
          </cell>
          <cell r="S78">
            <v>9.2499073991120024</v>
          </cell>
          <cell r="T78">
            <v>9.2817991850374231</v>
          </cell>
          <cell r="U78">
            <v>9.3469636528167381</v>
          </cell>
        </row>
        <row r="79">
          <cell r="A79" t="str">
            <v>SUR04</v>
          </cell>
          <cell r="B79">
            <v>0.71</v>
          </cell>
          <cell r="C79">
            <v>22</v>
          </cell>
          <cell r="D79">
            <v>44.06</v>
          </cell>
          <cell r="E79">
            <v>1.3</v>
          </cell>
          <cell r="F79">
            <v>43.49</v>
          </cell>
          <cell r="G79">
            <v>979.8</v>
          </cell>
          <cell r="H79">
            <v>1.131</v>
          </cell>
          <cell r="I79">
            <v>1.1543172075933865</v>
          </cell>
          <cell r="J79">
            <v>11478</v>
          </cell>
          <cell r="K79">
            <v>9743</v>
          </cell>
          <cell r="L79">
            <v>8934</v>
          </cell>
          <cell r="M79">
            <v>3.3980000000000001</v>
          </cell>
          <cell r="N79">
            <v>130.5655381615291</v>
          </cell>
          <cell r="O79">
            <v>10.869976086956493</v>
          </cell>
          <cell r="P79">
            <v>14.097801505041264</v>
          </cell>
          <cell r="Q79">
            <v>14.133298710338876</v>
          </cell>
          <cell r="R79">
            <v>14.205835518778901</v>
          </cell>
          <cell r="S79">
            <v>9.2693771128553752</v>
          </cell>
          <cell r="T79">
            <v>9.3001288031742089</v>
          </cell>
          <cell r="U79">
            <v>9.362968383111907</v>
          </cell>
        </row>
        <row r="80">
          <cell r="A80" t="str">
            <v>SUR05</v>
          </cell>
          <cell r="B80">
            <v>0.6</v>
          </cell>
          <cell r="C80">
            <v>22</v>
          </cell>
          <cell r="D80">
            <v>46.56</v>
          </cell>
          <cell r="E80">
            <v>1.7</v>
          </cell>
          <cell r="F80">
            <v>45.77</v>
          </cell>
          <cell r="G80">
            <v>979.8</v>
          </cell>
          <cell r="H80">
            <v>1.131</v>
          </cell>
          <cell r="I80">
            <v>1.1543172075933865</v>
          </cell>
          <cell r="J80">
            <v>11488</v>
          </cell>
          <cell r="K80">
            <v>9647</v>
          </cell>
          <cell r="L80">
            <v>8852</v>
          </cell>
          <cell r="M80">
            <v>3.3980000000000001</v>
          </cell>
          <cell r="N80">
            <v>142.93698829308045</v>
          </cell>
          <cell r="O80">
            <v>10.695214770361282</v>
          </cell>
          <cell r="P80">
            <v>14.052907706538882</v>
          </cell>
          <cell r="Q80">
            <v>14.089586375516362</v>
          </cell>
          <cell r="R80">
            <v>14.16540142472109</v>
          </cell>
          <cell r="S80">
            <v>9.2304850317124636</v>
          </cell>
          <cell r="T80">
            <v>9.2622602393730595</v>
          </cell>
          <cell r="U80">
            <v>9.3279398018936543</v>
          </cell>
        </row>
        <row r="81">
          <cell r="A81" t="str">
            <v>SUR06</v>
          </cell>
          <cell r="B81">
            <v>0.6</v>
          </cell>
          <cell r="C81">
            <v>22</v>
          </cell>
          <cell r="D81">
            <v>46.56</v>
          </cell>
          <cell r="E81">
            <v>1.7</v>
          </cell>
          <cell r="F81">
            <v>45.77</v>
          </cell>
          <cell r="G81">
            <v>979.8</v>
          </cell>
          <cell r="H81">
            <v>1.131</v>
          </cell>
          <cell r="I81">
            <v>1.1543172075933865</v>
          </cell>
          <cell r="J81">
            <v>11488</v>
          </cell>
          <cell r="K81">
            <v>9647</v>
          </cell>
          <cell r="L81">
            <v>8852</v>
          </cell>
          <cell r="M81">
            <v>3.3980000000000001</v>
          </cell>
          <cell r="N81">
            <v>142.93698829308045</v>
          </cell>
          <cell r="O81">
            <v>10.695214770361282</v>
          </cell>
          <cell r="P81">
            <v>14.052907706538882</v>
          </cell>
          <cell r="Q81">
            <v>14.089586375516362</v>
          </cell>
          <cell r="R81">
            <v>14.16540142472109</v>
          </cell>
          <cell r="S81">
            <v>9.2304850317124636</v>
          </cell>
          <cell r="T81">
            <v>9.2622602393730595</v>
          </cell>
          <cell r="U81">
            <v>9.3279398018936543</v>
          </cell>
        </row>
        <row r="82">
          <cell r="A82" t="str">
            <v>SUR07</v>
          </cell>
          <cell r="B82">
            <v>0.6</v>
          </cell>
          <cell r="C82">
            <v>22</v>
          </cell>
          <cell r="D82">
            <v>46.56</v>
          </cell>
          <cell r="E82">
            <v>1.7</v>
          </cell>
          <cell r="F82">
            <v>45.77</v>
          </cell>
          <cell r="G82">
            <v>979.8</v>
          </cell>
          <cell r="H82">
            <v>1.131</v>
          </cell>
          <cell r="I82">
            <v>1.1543172075933865</v>
          </cell>
          <cell r="J82">
            <v>11488</v>
          </cell>
          <cell r="K82">
            <v>9647</v>
          </cell>
          <cell r="L82">
            <v>8852</v>
          </cell>
          <cell r="M82">
            <v>3.3980000000000001</v>
          </cell>
          <cell r="N82">
            <v>142.93698829308045</v>
          </cell>
          <cell r="O82">
            <v>10.695214770361282</v>
          </cell>
          <cell r="P82">
            <v>14.052907706538882</v>
          </cell>
          <cell r="Q82">
            <v>14.089586375516362</v>
          </cell>
          <cell r="R82">
            <v>14.16540142472109</v>
          </cell>
          <cell r="S82">
            <v>9.2304850317124636</v>
          </cell>
          <cell r="T82">
            <v>9.2622602393730595</v>
          </cell>
          <cell r="U82">
            <v>9.3279398018936543</v>
          </cell>
        </row>
        <row r="83">
          <cell r="A83" t="str">
            <v>SUR08</v>
          </cell>
          <cell r="B83">
            <v>0.6</v>
          </cell>
          <cell r="C83">
            <v>22</v>
          </cell>
          <cell r="D83">
            <v>46.56</v>
          </cell>
          <cell r="E83">
            <v>1.7</v>
          </cell>
          <cell r="F83">
            <v>45.77</v>
          </cell>
          <cell r="G83">
            <v>979.8</v>
          </cell>
          <cell r="H83">
            <v>1.131</v>
          </cell>
          <cell r="I83">
            <v>1.1543172075933865</v>
          </cell>
          <cell r="J83">
            <v>11488</v>
          </cell>
          <cell r="K83">
            <v>9647</v>
          </cell>
          <cell r="L83">
            <v>8852</v>
          </cell>
          <cell r="M83">
            <v>3.3980000000000001</v>
          </cell>
          <cell r="N83">
            <v>142.93698829308045</v>
          </cell>
          <cell r="O83">
            <v>10.695214770361282</v>
          </cell>
          <cell r="P83">
            <v>14.052907706538882</v>
          </cell>
          <cell r="Q83">
            <v>14.089586375516362</v>
          </cell>
          <cell r="R83">
            <v>14.16540142472109</v>
          </cell>
          <cell r="S83">
            <v>9.2304850317124636</v>
          </cell>
          <cell r="T83">
            <v>9.2622602393730595</v>
          </cell>
          <cell r="U83">
            <v>9.3279398018936543</v>
          </cell>
        </row>
        <row r="84">
          <cell r="A84" t="str">
            <v>SUR01COM</v>
          </cell>
          <cell r="B84">
            <v>1</v>
          </cell>
          <cell r="C84">
            <v>22</v>
          </cell>
          <cell r="D84">
            <v>66.349999999999994</v>
          </cell>
          <cell r="E84">
            <v>1.8</v>
          </cell>
          <cell r="F84">
            <v>65.16</v>
          </cell>
          <cell r="G84">
            <v>979.8</v>
          </cell>
          <cell r="H84">
            <v>1.131</v>
          </cell>
          <cell r="I84">
            <v>1.1543172075933865</v>
          </cell>
          <cell r="J84">
            <v>8238</v>
          </cell>
          <cell r="K84">
            <v>6918</v>
          </cell>
          <cell r="L84">
            <v>6348</v>
          </cell>
          <cell r="M84">
            <v>3.008</v>
          </cell>
          <cell r="N84">
            <v>146.18915205909465</v>
          </cell>
          <cell r="O84">
            <v>8.2465731414574162</v>
          </cell>
          <cell r="P84">
            <v>10.658935386656998</v>
          </cell>
          <cell r="Q84">
            <v>10.685091107413957</v>
          </cell>
          <cell r="R84">
            <v>10.73956686688536</v>
          </cell>
          <cell r="S84">
            <v>6.6281047673267244</v>
          </cell>
          <cell r="T84">
            <v>6.6507638081734699</v>
          </cell>
          <cell r="U84">
            <v>6.6979568666439215</v>
          </cell>
        </row>
        <row r="85">
          <cell r="A85" t="str">
            <v>SUR02COM</v>
          </cell>
          <cell r="B85">
            <v>1</v>
          </cell>
          <cell r="C85">
            <v>22</v>
          </cell>
          <cell r="D85">
            <v>66.349999999999994</v>
          </cell>
          <cell r="E85">
            <v>1.8</v>
          </cell>
          <cell r="F85">
            <v>65.16</v>
          </cell>
          <cell r="G85">
            <v>979.8</v>
          </cell>
          <cell r="H85">
            <v>1.131</v>
          </cell>
          <cell r="I85">
            <v>1.1543172075933865</v>
          </cell>
          <cell r="J85">
            <v>8238</v>
          </cell>
          <cell r="K85">
            <v>6918</v>
          </cell>
          <cell r="L85">
            <v>6348</v>
          </cell>
          <cell r="M85">
            <v>3.008</v>
          </cell>
          <cell r="N85">
            <v>146.18915205909465</v>
          </cell>
          <cell r="O85">
            <v>8.2465731414574162</v>
          </cell>
          <cell r="P85">
            <v>10.658935386656998</v>
          </cell>
          <cell r="Q85">
            <v>10.685091107413957</v>
          </cell>
          <cell r="R85">
            <v>10.73956686688536</v>
          </cell>
          <cell r="S85">
            <v>6.6281047673267244</v>
          </cell>
          <cell r="T85">
            <v>6.6507638081734699</v>
          </cell>
          <cell r="U85">
            <v>6.6979568666439215</v>
          </cell>
        </row>
        <row r="86">
          <cell r="A86" t="str">
            <v>SUR03COM</v>
          </cell>
          <cell r="B86">
            <v>1</v>
          </cell>
          <cell r="C86">
            <v>22</v>
          </cell>
          <cell r="D86">
            <v>66.349999999999994</v>
          </cell>
          <cell r="E86">
            <v>1.8</v>
          </cell>
          <cell r="F86">
            <v>65.16</v>
          </cell>
          <cell r="G86">
            <v>979.8</v>
          </cell>
          <cell r="H86">
            <v>1.131</v>
          </cell>
          <cell r="I86">
            <v>1.1543172075933865</v>
          </cell>
          <cell r="J86">
            <v>8238</v>
          </cell>
          <cell r="K86">
            <v>6918</v>
          </cell>
          <cell r="L86">
            <v>6348</v>
          </cell>
          <cell r="M86">
            <v>3.008</v>
          </cell>
          <cell r="N86">
            <v>146.18915205909465</v>
          </cell>
          <cell r="O86">
            <v>8.2465731414574162</v>
          </cell>
          <cell r="P86">
            <v>10.658935386656998</v>
          </cell>
          <cell r="Q86">
            <v>10.685091107413957</v>
          </cell>
          <cell r="R86">
            <v>10.73956686688536</v>
          </cell>
          <cell r="S86">
            <v>6.6281047673267244</v>
          </cell>
          <cell r="T86">
            <v>6.6507638081734699</v>
          </cell>
          <cell r="U86">
            <v>6.6979568666439215</v>
          </cell>
        </row>
        <row r="87">
          <cell r="A87" t="str">
            <v>SUR04COM</v>
          </cell>
          <cell r="B87">
            <v>1</v>
          </cell>
          <cell r="C87">
            <v>22</v>
          </cell>
          <cell r="D87">
            <v>66.349999999999994</v>
          </cell>
          <cell r="E87">
            <v>1.8</v>
          </cell>
          <cell r="F87">
            <v>65.16</v>
          </cell>
          <cell r="G87">
            <v>979.8</v>
          </cell>
          <cell r="H87">
            <v>1.131</v>
          </cell>
          <cell r="I87">
            <v>1.1543172075933865</v>
          </cell>
          <cell r="J87">
            <v>8238</v>
          </cell>
          <cell r="K87">
            <v>6918</v>
          </cell>
          <cell r="L87">
            <v>6348</v>
          </cell>
          <cell r="M87">
            <v>3.008</v>
          </cell>
          <cell r="N87">
            <v>146.18915205909465</v>
          </cell>
          <cell r="O87">
            <v>8.2465731414574162</v>
          </cell>
          <cell r="P87">
            <v>10.658935386656998</v>
          </cell>
          <cell r="Q87">
            <v>10.685091107413957</v>
          </cell>
          <cell r="R87">
            <v>10.73956686688536</v>
          </cell>
          <cell r="S87">
            <v>6.6281047673267244</v>
          </cell>
          <cell r="T87">
            <v>6.6507638081734699</v>
          </cell>
          <cell r="U87">
            <v>6.6979568666439215</v>
          </cell>
        </row>
        <row r="88">
          <cell r="A88" t="str">
            <v>SUR05COM</v>
          </cell>
          <cell r="B88">
            <v>1</v>
          </cell>
          <cell r="C88">
            <v>22</v>
          </cell>
          <cell r="D88">
            <v>66.349999999999994</v>
          </cell>
          <cell r="E88">
            <v>1.8</v>
          </cell>
          <cell r="F88">
            <v>65.16</v>
          </cell>
          <cell r="G88">
            <v>979.8</v>
          </cell>
          <cell r="H88">
            <v>1.131</v>
          </cell>
          <cell r="I88">
            <v>1.1543172075933865</v>
          </cell>
          <cell r="J88">
            <v>8238</v>
          </cell>
          <cell r="K88">
            <v>6918</v>
          </cell>
          <cell r="L88">
            <v>6348</v>
          </cell>
          <cell r="M88">
            <v>3.008</v>
          </cell>
          <cell r="N88">
            <v>146.18915205909465</v>
          </cell>
          <cell r="O88">
            <v>8.2465731414574162</v>
          </cell>
          <cell r="P88">
            <v>10.658935386656998</v>
          </cell>
          <cell r="Q88">
            <v>10.685091107413957</v>
          </cell>
          <cell r="R88">
            <v>10.73956686688536</v>
          </cell>
          <cell r="S88">
            <v>6.6281047673267244</v>
          </cell>
          <cell r="T88">
            <v>6.6507638081734699</v>
          </cell>
          <cell r="U88">
            <v>6.6979568666439215</v>
          </cell>
        </row>
        <row r="89">
          <cell r="A89" t="str">
            <v>SUR06COM</v>
          </cell>
          <cell r="B89">
            <v>1</v>
          </cell>
          <cell r="C89">
            <v>22</v>
          </cell>
          <cell r="D89">
            <v>66.349999999999994</v>
          </cell>
          <cell r="E89">
            <v>1.8</v>
          </cell>
          <cell r="F89">
            <v>65.16</v>
          </cell>
          <cell r="G89">
            <v>979.8</v>
          </cell>
          <cell r="H89">
            <v>1.131</v>
          </cell>
          <cell r="I89">
            <v>1.1543172075933865</v>
          </cell>
          <cell r="J89">
            <v>8238</v>
          </cell>
          <cell r="K89">
            <v>6918</v>
          </cell>
          <cell r="L89">
            <v>6348</v>
          </cell>
          <cell r="M89">
            <v>3.008</v>
          </cell>
          <cell r="N89">
            <v>146.18915205909465</v>
          </cell>
          <cell r="O89">
            <v>8.2465731414574162</v>
          </cell>
          <cell r="P89">
            <v>10.658935386656998</v>
          </cell>
          <cell r="Q89">
            <v>10.685091107413957</v>
          </cell>
          <cell r="R89">
            <v>10.73956686688536</v>
          </cell>
          <cell r="S89">
            <v>6.6281047673267244</v>
          </cell>
          <cell r="T89">
            <v>6.6507638081734699</v>
          </cell>
          <cell r="U89">
            <v>6.6979568666439215</v>
          </cell>
        </row>
        <row r="90">
          <cell r="A90" t="str">
            <v>SUR07COM</v>
          </cell>
          <cell r="B90">
            <v>1</v>
          </cell>
          <cell r="C90">
            <v>22</v>
          </cell>
          <cell r="D90">
            <v>66.349999999999994</v>
          </cell>
          <cell r="E90">
            <v>1.8</v>
          </cell>
          <cell r="F90">
            <v>65.16</v>
          </cell>
          <cell r="G90">
            <v>979.8</v>
          </cell>
          <cell r="H90">
            <v>1.131</v>
          </cell>
          <cell r="I90">
            <v>1.1543172075933865</v>
          </cell>
          <cell r="J90">
            <v>8238</v>
          </cell>
          <cell r="K90">
            <v>6918</v>
          </cell>
          <cell r="L90">
            <v>6348</v>
          </cell>
          <cell r="M90">
            <v>3.008</v>
          </cell>
          <cell r="N90">
            <v>146.18915205909465</v>
          </cell>
          <cell r="O90">
            <v>8.2465731414574162</v>
          </cell>
          <cell r="P90">
            <v>10.658935386656998</v>
          </cell>
          <cell r="Q90">
            <v>10.685091107413957</v>
          </cell>
          <cell r="R90">
            <v>10.73956686688536</v>
          </cell>
          <cell r="S90">
            <v>6.6281047673267244</v>
          </cell>
          <cell r="T90">
            <v>6.6507638081734699</v>
          </cell>
          <cell r="U90">
            <v>6.6979568666439215</v>
          </cell>
        </row>
        <row r="91">
          <cell r="A91" t="str">
            <v>SUR08COM</v>
          </cell>
          <cell r="B91">
            <v>1</v>
          </cell>
          <cell r="C91">
            <v>22</v>
          </cell>
          <cell r="D91">
            <v>66.349999999999994</v>
          </cell>
          <cell r="E91">
            <v>1.8</v>
          </cell>
          <cell r="F91">
            <v>65.16</v>
          </cell>
          <cell r="G91">
            <v>979.8</v>
          </cell>
          <cell r="H91">
            <v>1.131</v>
          </cell>
          <cell r="I91">
            <v>1.1543172075933865</v>
          </cell>
          <cell r="J91">
            <v>8238</v>
          </cell>
          <cell r="K91">
            <v>6918</v>
          </cell>
          <cell r="L91">
            <v>6348</v>
          </cell>
          <cell r="M91">
            <v>3.008</v>
          </cell>
          <cell r="N91">
            <v>146.18915205909465</v>
          </cell>
          <cell r="O91">
            <v>8.2465731414574162</v>
          </cell>
          <cell r="P91">
            <v>10.658935386656998</v>
          </cell>
          <cell r="Q91">
            <v>10.685091107413957</v>
          </cell>
          <cell r="R91">
            <v>10.73956686688536</v>
          </cell>
          <cell r="S91">
            <v>6.6281047673267244</v>
          </cell>
          <cell r="T91">
            <v>6.6507638081734699</v>
          </cell>
          <cell r="U91">
            <v>6.6979568666439215</v>
          </cell>
        </row>
        <row r="92">
          <cell r="A92" t="str">
            <v>WAR01</v>
          </cell>
          <cell r="B92">
            <v>0.64</v>
          </cell>
          <cell r="C92">
            <v>26</v>
          </cell>
          <cell r="D92">
            <v>44.58</v>
          </cell>
          <cell r="E92">
            <v>1.3</v>
          </cell>
          <cell r="F92">
            <v>44</v>
          </cell>
          <cell r="G92">
            <v>911.2</v>
          </cell>
          <cell r="H92">
            <v>1.131</v>
          </cell>
          <cell r="I92">
            <v>1.2412203687445127</v>
          </cell>
          <cell r="J92">
            <v>11555</v>
          </cell>
          <cell r="K92">
            <v>9691</v>
          </cell>
          <cell r="L92">
            <v>8883</v>
          </cell>
          <cell r="M92">
            <v>3.306</v>
          </cell>
          <cell r="N92">
            <v>148.61503061602261</v>
          </cell>
          <cell r="O92">
            <v>11.11543956650571</v>
          </cell>
          <cell r="P92">
            <v>14.747282934443701</v>
          </cell>
          <cell r="Q92">
            <v>14.786759492790855</v>
          </cell>
          <cell r="R92">
            <v>14.868344380041634</v>
          </cell>
          <cell r="S92">
            <v>9.217769239491691</v>
          </cell>
          <cell r="T92">
            <v>9.2495738725296448</v>
          </cell>
          <cell r="U92">
            <v>9.3153034474747454</v>
          </cell>
        </row>
        <row r="93">
          <cell r="A93" t="str">
            <v>WAR02</v>
          </cell>
          <cell r="B93">
            <v>0.93</v>
          </cell>
          <cell r="C93">
            <v>26</v>
          </cell>
          <cell r="D93">
            <v>44</v>
          </cell>
          <cell r="E93">
            <v>1.3</v>
          </cell>
          <cell r="F93">
            <v>43.43</v>
          </cell>
          <cell r="G93">
            <v>911.2</v>
          </cell>
          <cell r="H93">
            <v>1.131</v>
          </cell>
          <cell r="I93">
            <v>1.2412203687445127</v>
          </cell>
          <cell r="J93">
            <v>11640</v>
          </cell>
          <cell r="K93">
            <v>9739</v>
          </cell>
          <cell r="L93">
            <v>8966</v>
          </cell>
          <cell r="M93">
            <v>3.306</v>
          </cell>
          <cell r="N93">
            <v>146.29884631584653</v>
          </cell>
          <cell r="O93">
            <v>11.217285421422256</v>
          </cell>
          <cell r="P93">
            <v>14.839440566652426</v>
          </cell>
          <cell r="Q93">
            <v>14.878417711608606</v>
          </cell>
          <cell r="R93">
            <v>14.95990108568029</v>
          </cell>
          <cell r="S93">
            <v>9.2920168384913282</v>
          </cell>
          <cell r="T93">
            <v>9.3234191147813981</v>
          </cell>
          <cell r="U93">
            <v>9.3890669047496722</v>
          </cell>
        </row>
        <row r="94">
          <cell r="A94" t="str">
            <v>WAR03</v>
          </cell>
          <cell r="B94">
            <v>0.61</v>
          </cell>
          <cell r="C94">
            <v>26</v>
          </cell>
          <cell r="D94">
            <v>44.33</v>
          </cell>
          <cell r="E94">
            <v>1.3</v>
          </cell>
          <cell r="F94">
            <v>43.75</v>
          </cell>
          <cell r="G94">
            <v>911.2</v>
          </cell>
          <cell r="H94">
            <v>1.131</v>
          </cell>
          <cell r="I94">
            <v>1.2412203687445127</v>
          </cell>
          <cell r="J94">
            <v>11536</v>
          </cell>
          <cell r="K94">
            <v>9756</v>
          </cell>
          <cell r="L94">
            <v>8964</v>
          </cell>
          <cell r="M94">
            <v>3.306</v>
          </cell>
          <cell r="N94">
            <v>142.44928675055991</v>
          </cell>
          <cell r="O94">
            <v>11.343021044776089</v>
          </cell>
          <cell r="P94">
            <v>14.843863678114989</v>
          </cell>
          <cell r="Q94">
            <v>14.882133759075714</v>
          </cell>
          <cell r="R94">
            <v>14.960321368558715</v>
          </cell>
          <cell r="S94">
            <v>9.2955803567624908</v>
          </cell>
          <cell r="T94">
            <v>9.3264129807867278</v>
          </cell>
          <cell r="U94">
            <v>9.389405509310965</v>
          </cell>
        </row>
        <row r="95">
          <cell r="A95" t="str">
            <v>WAR04</v>
          </cell>
          <cell r="B95">
            <v>0.68</v>
          </cell>
          <cell r="C95">
            <v>26</v>
          </cell>
          <cell r="D95">
            <v>44.55</v>
          </cell>
          <cell r="E95">
            <v>1.3</v>
          </cell>
          <cell r="F95">
            <v>43.97</v>
          </cell>
          <cell r="G95">
            <v>911.2</v>
          </cell>
          <cell r="H95">
            <v>1.131</v>
          </cell>
          <cell r="I95">
            <v>1.2412203687445127</v>
          </cell>
          <cell r="J95">
            <v>11649</v>
          </cell>
          <cell r="K95">
            <v>9800</v>
          </cell>
          <cell r="L95">
            <v>8976</v>
          </cell>
          <cell r="M95">
            <v>3.306</v>
          </cell>
          <cell r="N95">
            <v>148.79042866720945</v>
          </cell>
          <cell r="O95">
            <v>11.23111633999123</v>
          </cell>
          <cell r="P95">
            <v>14.869913812899261</v>
          </cell>
          <cell r="Q95">
            <v>14.90949529344511</v>
          </cell>
          <cell r="R95">
            <v>14.991299020486792</v>
          </cell>
          <cell r="S95">
            <v>9.3165678747248517</v>
          </cell>
          <cell r="T95">
            <v>9.3484570392459645</v>
          </cell>
          <cell r="U95">
            <v>9.4143629243745046</v>
          </cell>
        </row>
        <row r="96">
          <cell r="A96" t="str">
            <v>WAR05</v>
          </cell>
          <cell r="B96">
            <v>0.62</v>
          </cell>
          <cell r="C96">
            <v>26</v>
          </cell>
          <cell r="D96">
            <v>44</v>
          </cell>
          <cell r="E96">
            <v>1.3</v>
          </cell>
          <cell r="F96">
            <v>43.43</v>
          </cell>
          <cell r="G96">
            <v>911.2</v>
          </cell>
          <cell r="H96">
            <v>1.131</v>
          </cell>
          <cell r="I96">
            <v>1.2412203687445127</v>
          </cell>
          <cell r="J96">
            <v>11592</v>
          </cell>
          <cell r="K96">
            <v>9787</v>
          </cell>
          <cell r="L96">
            <v>8948</v>
          </cell>
          <cell r="M96">
            <v>3.306</v>
          </cell>
          <cell r="N96">
            <v>145.69028589881432</v>
          </cell>
          <cell r="O96">
            <v>11.232373696224776</v>
          </cell>
          <cell r="P96">
            <v>14.839461735314014</v>
          </cell>
          <cell r="Q96">
            <v>14.878276746745655</v>
          </cell>
          <cell r="R96">
            <v>14.959421173810203</v>
          </cell>
          <cell r="S96">
            <v>9.2920338932078952</v>
          </cell>
          <cell r="T96">
            <v>9.323305545211884</v>
          </cell>
          <cell r="U96">
            <v>9.3886802595719328</v>
          </cell>
        </row>
        <row r="97">
          <cell r="A97" t="str">
            <v>WAR06</v>
          </cell>
          <cell r="B97">
            <v>0.6</v>
          </cell>
          <cell r="C97">
            <v>26</v>
          </cell>
          <cell r="D97">
            <v>47.1</v>
          </cell>
          <cell r="E97">
            <v>1.7</v>
          </cell>
          <cell r="F97">
            <v>46.300000000000004</v>
          </cell>
          <cell r="G97">
            <v>911.2</v>
          </cell>
          <cell r="H97">
            <v>1.131</v>
          </cell>
          <cell r="I97">
            <v>1.2412203687445127</v>
          </cell>
          <cell r="J97">
            <v>11555</v>
          </cell>
          <cell r="K97">
            <v>9691</v>
          </cell>
          <cell r="L97">
            <v>8882</v>
          </cell>
          <cell r="M97">
            <v>3.306</v>
          </cell>
          <cell r="N97">
            <v>157.70524828166154</v>
          </cell>
          <cell r="O97">
            <v>11.14375180311678</v>
          </cell>
          <cell r="P97">
            <v>14.80620531639271</v>
          </cell>
          <cell r="Q97">
            <v>14.845752936489117</v>
          </cell>
          <cell r="R97">
            <v>14.928374992021546</v>
          </cell>
          <cell r="S97">
            <v>9.2652405696702349</v>
          </cell>
          <cell r="T97">
            <v>9.2971024542253602</v>
          </cell>
          <cell r="U97">
            <v>9.3636676328293831</v>
          </cell>
        </row>
        <row r="98">
          <cell r="A98" t="str">
            <v>WAR07</v>
          </cell>
          <cell r="B98">
            <v>0.6</v>
          </cell>
          <cell r="C98">
            <v>26</v>
          </cell>
          <cell r="D98">
            <v>47.1</v>
          </cell>
          <cell r="E98">
            <v>1.7</v>
          </cell>
          <cell r="F98">
            <v>46.300000000000004</v>
          </cell>
          <cell r="G98">
            <v>911.2</v>
          </cell>
          <cell r="H98">
            <v>1.131</v>
          </cell>
          <cell r="I98">
            <v>1.2412203687445127</v>
          </cell>
          <cell r="J98">
            <v>11555</v>
          </cell>
          <cell r="K98">
            <v>9691</v>
          </cell>
          <cell r="L98">
            <v>8882</v>
          </cell>
          <cell r="M98">
            <v>3.306</v>
          </cell>
          <cell r="N98">
            <v>157.70524828166154</v>
          </cell>
          <cell r="O98">
            <v>11.14375180311678</v>
          </cell>
          <cell r="P98">
            <v>14.80620531639271</v>
          </cell>
          <cell r="Q98">
            <v>14.845752936489117</v>
          </cell>
          <cell r="R98">
            <v>14.928374992021546</v>
          </cell>
          <cell r="S98">
            <v>9.2652405696702349</v>
          </cell>
          <cell r="T98">
            <v>9.2971024542253602</v>
          </cell>
          <cell r="U98">
            <v>9.3636676328293831</v>
          </cell>
        </row>
        <row r="99">
          <cell r="A99" t="str">
            <v>WAR08</v>
          </cell>
          <cell r="B99">
            <v>0.6</v>
          </cell>
          <cell r="C99">
            <v>26</v>
          </cell>
          <cell r="D99">
            <v>47.1</v>
          </cell>
          <cell r="E99">
            <v>1.7</v>
          </cell>
          <cell r="F99">
            <v>46.300000000000004</v>
          </cell>
          <cell r="G99">
            <v>911.2</v>
          </cell>
          <cell r="H99">
            <v>1.131</v>
          </cell>
          <cell r="I99">
            <v>1.2412203687445127</v>
          </cell>
          <cell r="J99">
            <v>11555</v>
          </cell>
          <cell r="K99">
            <v>9691</v>
          </cell>
          <cell r="L99">
            <v>8882</v>
          </cell>
          <cell r="M99">
            <v>3.306</v>
          </cell>
          <cell r="N99">
            <v>157.70524828166154</v>
          </cell>
          <cell r="O99">
            <v>11.14375180311678</v>
          </cell>
          <cell r="P99">
            <v>14.80620531639271</v>
          </cell>
          <cell r="Q99">
            <v>14.845752936489117</v>
          </cell>
          <cell r="R99">
            <v>14.928374992021546</v>
          </cell>
          <cell r="S99">
            <v>9.2652405696702349</v>
          </cell>
          <cell r="T99">
            <v>9.2971024542253602</v>
          </cell>
          <cell r="U99">
            <v>9.3636676328293831</v>
          </cell>
        </row>
        <row r="100">
          <cell r="A100" t="str">
            <v>WAR09</v>
          </cell>
          <cell r="B100">
            <v>0.6</v>
          </cell>
          <cell r="C100">
            <v>26</v>
          </cell>
          <cell r="D100">
            <v>47.1</v>
          </cell>
          <cell r="E100">
            <v>1.7</v>
          </cell>
          <cell r="F100">
            <v>46.300000000000004</v>
          </cell>
          <cell r="G100">
            <v>911.2</v>
          </cell>
          <cell r="H100">
            <v>1.131</v>
          </cell>
          <cell r="I100">
            <v>1.2412203687445127</v>
          </cell>
          <cell r="J100">
            <v>11555</v>
          </cell>
          <cell r="K100">
            <v>9691</v>
          </cell>
          <cell r="L100">
            <v>8882</v>
          </cell>
          <cell r="M100">
            <v>3.306</v>
          </cell>
          <cell r="N100">
            <v>157.70524828166154</v>
          </cell>
          <cell r="O100">
            <v>11.14375180311678</v>
          </cell>
          <cell r="P100">
            <v>14.80620531639271</v>
          </cell>
          <cell r="Q100">
            <v>14.845752936489117</v>
          </cell>
          <cell r="R100">
            <v>14.928374992021546</v>
          </cell>
          <cell r="S100">
            <v>9.2652405696702349</v>
          </cell>
          <cell r="T100">
            <v>9.2971024542253602</v>
          </cell>
          <cell r="U100">
            <v>9.3636676328293831</v>
          </cell>
        </row>
        <row r="101">
          <cell r="A101" t="str">
            <v>WAR01COM</v>
          </cell>
          <cell r="B101">
            <v>1</v>
          </cell>
          <cell r="C101">
            <v>26</v>
          </cell>
          <cell r="D101">
            <v>67.58</v>
          </cell>
          <cell r="E101">
            <v>1.8</v>
          </cell>
          <cell r="F101">
            <v>66.36</v>
          </cell>
          <cell r="G101">
            <v>911.2</v>
          </cell>
          <cell r="H101">
            <v>1.131</v>
          </cell>
          <cell r="I101">
            <v>1.2412203687445127</v>
          </cell>
          <cell r="J101">
            <v>8253</v>
          </cell>
          <cell r="K101">
            <v>6905</v>
          </cell>
          <cell r="L101">
            <v>6357</v>
          </cell>
          <cell r="M101">
            <v>3.008</v>
          </cell>
          <cell r="N101">
            <v>160.10914242207883</v>
          </cell>
          <cell r="O101">
            <v>8.6447515781387843</v>
          </cell>
          <cell r="P101">
            <v>11.239292858678063</v>
          </cell>
          <cell r="Q101">
            <v>11.267341953602813</v>
          </cell>
          <cell r="R101">
            <v>11.325748604630395</v>
          </cell>
          <cell r="S101">
            <v>6.6316127788041133</v>
          </cell>
          <cell r="T101">
            <v>6.654210776412806</v>
          </cell>
          <cell r="U101">
            <v>6.7012666034829502</v>
          </cell>
        </row>
        <row r="102">
          <cell r="A102" t="str">
            <v>WAR02COM</v>
          </cell>
          <cell r="B102">
            <v>1</v>
          </cell>
          <cell r="C102">
            <v>26</v>
          </cell>
          <cell r="D102">
            <v>67.58</v>
          </cell>
          <cell r="E102">
            <v>1.8</v>
          </cell>
          <cell r="F102">
            <v>66.36</v>
          </cell>
          <cell r="G102">
            <v>911.2</v>
          </cell>
          <cell r="H102">
            <v>1.131</v>
          </cell>
          <cell r="I102">
            <v>1.2412203687445127</v>
          </cell>
          <cell r="J102">
            <v>8253</v>
          </cell>
          <cell r="K102">
            <v>6905</v>
          </cell>
          <cell r="L102">
            <v>6357</v>
          </cell>
          <cell r="M102">
            <v>3.008</v>
          </cell>
          <cell r="N102">
            <v>160.10914242207883</v>
          </cell>
          <cell r="O102">
            <v>8.6447515781387843</v>
          </cell>
          <cell r="P102">
            <v>11.239292858678063</v>
          </cell>
          <cell r="Q102">
            <v>11.267341953602813</v>
          </cell>
          <cell r="R102">
            <v>11.325748604630395</v>
          </cell>
          <cell r="S102">
            <v>6.6316127788041133</v>
          </cell>
          <cell r="T102">
            <v>6.654210776412806</v>
          </cell>
          <cell r="U102">
            <v>6.7012666034829502</v>
          </cell>
        </row>
        <row r="103">
          <cell r="A103" t="str">
            <v>WAR03COM</v>
          </cell>
          <cell r="B103">
            <v>1</v>
          </cell>
          <cell r="C103">
            <v>26</v>
          </cell>
          <cell r="D103">
            <v>67.58</v>
          </cell>
          <cell r="E103">
            <v>1.8</v>
          </cell>
          <cell r="F103">
            <v>66.36</v>
          </cell>
          <cell r="G103">
            <v>911.2</v>
          </cell>
          <cell r="H103">
            <v>1.131</v>
          </cell>
          <cell r="I103">
            <v>1.2412203687445127</v>
          </cell>
          <cell r="J103">
            <v>8253</v>
          </cell>
          <cell r="K103">
            <v>6905</v>
          </cell>
          <cell r="L103">
            <v>6357</v>
          </cell>
          <cell r="M103">
            <v>3.008</v>
          </cell>
          <cell r="N103">
            <v>160.10914242207883</v>
          </cell>
          <cell r="O103">
            <v>8.6447515781387843</v>
          </cell>
          <cell r="P103">
            <v>11.239292858678063</v>
          </cell>
          <cell r="Q103">
            <v>11.267341953602813</v>
          </cell>
          <cell r="R103">
            <v>11.325748604630395</v>
          </cell>
          <cell r="S103">
            <v>6.6316127788041133</v>
          </cell>
          <cell r="T103">
            <v>6.654210776412806</v>
          </cell>
          <cell r="U103">
            <v>6.7012666034829502</v>
          </cell>
        </row>
        <row r="104">
          <cell r="A104" t="str">
            <v>WAR04COM</v>
          </cell>
          <cell r="B104">
            <v>1</v>
          </cell>
          <cell r="C104">
            <v>26</v>
          </cell>
          <cell r="D104">
            <v>67.58</v>
          </cell>
          <cell r="E104">
            <v>1.8</v>
          </cell>
          <cell r="F104">
            <v>66.36</v>
          </cell>
          <cell r="G104">
            <v>911.2</v>
          </cell>
          <cell r="H104">
            <v>1.131</v>
          </cell>
          <cell r="I104">
            <v>1.2412203687445127</v>
          </cell>
          <cell r="J104">
            <v>8253</v>
          </cell>
          <cell r="K104">
            <v>6905</v>
          </cell>
          <cell r="L104">
            <v>6357</v>
          </cell>
          <cell r="M104">
            <v>3.008</v>
          </cell>
          <cell r="N104">
            <v>160.10914242207883</v>
          </cell>
          <cell r="O104">
            <v>8.6447515781387843</v>
          </cell>
          <cell r="P104">
            <v>11.239292858678063</v>
          </cell>
          <cell r="Q104">
            <v>11.267341953602813</v>
          </cell>
          <cell r="R104">
            <v>11.325748604630395</v>
          </cell>
          <cell r="S104">
            <v>6.6316127788041133</v>
          </cell>
          <cell r="T104">
            <v>6.654210776412806</v>
          </cell>
          <cell r="U104">
            <v>6.7012666034829502</v>
          </cell>
        </row>
        <row r="105">
          <cell r="A105" t="str">
            <v>WAR06COM</v>
          </cell>
          <cell r="B105">
            <v>1</v>
          </cell>
          <cell r="C105">
            <v>26</v>
          </cell>
          <cell r="D105">
            <v>67.58</v>
          </cell>
          <cell r="E105">
            <v>1.8</v>
          </cell>
          <cell r="F105">
            <v>66.36</v>
          </cell>
          <cell r="G105">
            <v>911.2</v>
          </cell>
          <cell r="H105">
            <v>1.131</v>
          </cell>
          <cell r="I105">
            <v>1.2412203687445127</v>
          </cell>
          <cell r="J105">
            <v>8253</v>
          </cell>
          <cell r="K105">
            <v>6905</v>
          </cell>
          <cell r="L105">
            <v>6357</v>
          </cell>
          <cell r="M105">
            <v>3.008</v>
          </cell>
          <cell r="N105">
            <v>160.10914242207883</v>
          </cell>
          <cell r="O105">
            <v>8.6447515781387843</v>
          </cell>
          <cell r="P105">
            <v>11.239292858678063</v>
          </cell>
          <cell r="Q105">
            <v>11.267341953602813</v>
          </cell>
          <cell r="R105">
            <v>11.325748604630395</v>
          </cell>
          <cell r="S105">
            <v>6.6316127788041133</v>
          </cell>
          <cell r="T105">
            <v>6.654210776412806</v>
          </cell>
          <cell r="U105">
            <v>6.7012666034829502</v>
          </cell>
        </row>
        <row r="106">
          <cell r="A106" t="str">
            <v>WAR07COM</v>
          </cell>
          <cell r="B106">
            <v>1</v>
          </cell>
          <cell r="C106">
            <v>26</v>
          </cell>
          <cell r="D106">
            <v>67.58</v>
          </cell>
          <cell r="E106">
            <v>1.8</v>
          </cell>
          <cell r="F106">
            <v>66.36</v>
          </cell>
          <cell r="G106">
            <v>911.2</v>
          </cell>
          <cell r="H106">
            <v>1.131</v>
          </cell>
          <cell r="I106">
            <v>1.2412203687445127</v>
          </cell>
          <cell r="J106">
            <v>8253</v>
          </cell>
          <cell r="K106">
            <v>6905</v>
          </cell>
          <cell r="L106">
            <v>6357</v>
          </cell>
          <cell r="M106">
            <v>3.008</v>
          </cell>
          <cell r="N106">
            <v>160.10914242207883</v>
          </cell>
          <cell r="O106">
            <v>8.6447515781387843</v>
          </cell>
          <cell r="P106">
            <v>11.239292858678063</v>
          </cell>
          <cell r="Q106">
            <v>11.267341953602813</v>
          </cell>
          <cell r="R106">
            <v>11.325748604630395</v>
          </cell>
          <cell r="S106">
            <v>6.6316127788041133</v>
          </cell>
          <cell r="T106">
            <v>6.654210776412806</v>
          </cell>
          <cell r="U106">
            <v>6.7012666034829502</v>
          </cell>
        </row>
        <row r="107">
          <cell r="A107" t="str">
            <v>WAR08COM</v>
          </cell>
          <cell r="B107">
            <v>1</v>
          </cell>
          <cell r="C107">
            <v>26</v>
          </cell>
          <cell r="D107">
            <v>67.58</v>
          </cell>
          <cell r="E107">
            <v>1.8</v>
          </cell>
          <cell r="F107">
            <v>66.36</v>
          </cell>
          <cell r="G107">
            <v>911.2</v>
          </cell>
          <cell r="H107">
            <v>1.131</v>
          </cell>
          <cell r="I107">
            <v>1.2412203687445127</v>
          </cell>
          <cell r="J107">
            <v>8253</v>
          </cell>
          <cell r="K107">
            <v>6905</v>
          </cell>
          <cell r="L107">
            <v>6357</v>
          </cell>
          <cell r="M107">
            <v>3.008</v>
          </cell>
          <cell r="N107">
            <v>160.10914242207883</v>
          </cell>
          <cell r="O107">
            <v>8.6447515781387843</v>
          </cell>
          <cell r="P107">
            <v>11.239292858678063</v>
          </cell>
          <cell r="Q107">
            <v>11.267341953602813</v>
          </cell>
          <cell r="R107">
            <v>11.325748604630395</v>
          </cell>
          <cell r="S107">
            <v>6.6316127788041133</v>
          </cell>
          <cell r="T107">
            <v>6.654210776412806</v>
          </cell>
          <cell r="U107">
            <v>6.7012666034829502</v>
          </cell>
        </row>
        <row r="108">
          <cell r="A108" t="str">
            <v>WAR09COM</v>
          </cell>
          <cell r="B108">
            <v>1</v>
          </cell>
          <cell r="C108">
            <v>26</v>
          </cell>
          <cell r="D108">
            <v>67.58</v>
          </cell>
          <cell r="E108">
            <v>1.8</v>
          </cell>
          <cell r="F108">
            <v>66.36</v>
          </cell>
          <cell r="G108">
            <v>911.2</v>
          </cell>
          <cell r="H108">
            <v>1.131</v>
          </cell>
          <cell r="I108">
            <v>1.2412203687445127</v>
          </cell>
          <cell r="J108">
            <v>8253</v>
          </cell>
          <cell r="K108">
            <v>6905</v>
          </cell>
          <cell r="L108">
            <v>6357</v>
          </cell>
          <cell r="M108">
            <v>3.008</v>
          </cell>
          <cell r="N108">
            <v>160.10914242207883</v>
          </cell>
          <cell r="O108">
            <v>8.6447515781387843</v>
          </cell>
          <cell r="P108">
            <v>11.239292858678063</v>
          </cell>
          <cell r="Q108">
            <v>11.267341953602813</v>
          </cell>
          <cell r="R108">
            <v>11.325748604630395</v>
          </cell>
          <cell r="S108">
            <v>6.6316127788041133</v>
          </cell>
          <cell r="T108">
            <v>6.654210776412806</v>
          </cell>
          <cell r="U108">
            <v>6.7012666034829502</v>
          </cell>
        </row>
      </sheetData>
      <sheetData sheetId="15">
        <row r="16">
          <cell r="A16" t="str">
            <v>MOS01</v>
          </cell>
          <cell r="B16">
            <v>18.559999999999999</v>
          </cell>
          <cell r="C16">
            <v>28</v>
          </cell>
          <cell r="D16">
            <v>1.39</v>
          </cell>
          <cell r="E16">
            <v>4.9000000000000004</v>
          </cell>
          <cell r="F16">
            <v>1.3199999999999998</v>
          </cell>
          <cell r="G16">
            <v>37289</v>
          </cell>
          <cell r="H16">
            <v>0.46500000000000002</v>
          </cell>
          <cell r="I16">
            <v>12.470165464346055</v>
          </cell>
          <cell r="J16">
            <v>10530</v>
          </cell>
          <cell r="K16">
            <v>9321</v>
          </cell>
          <cell r="L16">
            <v>8918</v>
          </cell>
          <cell r="M16">
            <v>21.405999999999999</v>
          </cell>
          <cell r="N16">
            <v>28.70014973618218</v>
          </cell>
          <cell r="O16">
            <v>116.97727329775522</v>
          </cell>
          <cell r="P16">
            <v>140.31072836782201</v>
          </cell>
          <cell r="Q16">
            <v>140.69640531112893</v>
          </cell>
          <cell r="R16">
            <v>141.09504618530326</v>
          </cell>
          <cell r="S16">
            <v>9.5351363787262677</v>
          </cell>
          <cell r="T16">
            <v>9.5660643519283575</v>
          </cell>
          <cell r="U16">
            <v>9.598031920868328</v>
          </cell>
        </row>
        <row r="17">
          <cell r="A17" t="str">
            <v>MOS02</v>
          </cell>
          <cell r="B17">
            <v>5.8</v>
          </cell>
          <cell r="C17">
            <v>28</v>
          </cell>
          <cell r="D17">
            <v>1.43</v>
          </cell>
          <cell r="E17">
            <v>4.9000000000000004</v>
          </cell>
          <cell r="F17">
            <v>1.3599999999999999</v>
          </cell>
          <cell r="G17">
            <v>37289</v>
          </cell>
          <cell r="H17">
            <v>0.46500000000000002</v>
          </cell>
          <cell r="I17">
            <v>12.470165464346055</v>
          </cell>
          <cell r="J17">
            <v>10530</v>
          </cell>
          <cell r="K17">
            <v>9321</v>
          </cell>
          <cell r="L17">
            <v>8918</v>
          </cell>
          <cell r="M17">
            <v>21.405999999999999</v>
          </cell>
          <cell r="N17">
            <v>29.526053325712514</v>
          </cell>
          <cell r="O17">
            <v>116.97727329775559</v>
          </cell>
          <cell r="P17">
            <v>140.41064895308298</v>
          </cell>
          <cell r="Q17">
            <v>140.59811595832562</v>
          </cell>
          <cell r="R17">
            <v>141.17895635161833</v>
          </cell>
          <cell r="S17">
            <v>9.5431491501322814</v>
          </cell>
          <cell r="T17">
            <v>9.5581823913333412</v>
          </cell>
          <cell r="U17">
            <v>9.6047607943989135</v>
          </cell>
        </row>
        <row r="18">
          <cell r="A18" t="str">
            <v>MOS03</v>
          </cell>
          <cell r="B18">
            <v>5.48</v>
          </cell>
          <cell r="C18">
            <v>28</v>
          </cell>
          <cell r="D18">
            <v>1.4</v>
          </cell>
          <cell r="E18">
            <v>4.9000000000000004</v>
          </cell>
          <cell r="F18">
            <v>1.3299999999999998</v>
          </cell>
          <cell r="G18">
            <v>37289</v>
          </cell>
          <cell r="H18">
            <v>0.46500000000000002</v>
          </cell>
          <cell r="I18">
            <v>12.470165464346055</v>
          </cell>
          <cell r="J18">
            <v>10530</v>
          </cell>
          <cell r="K18">
            <v>9321</v>
          </cell>
          <cell r="L18">
            <v>8918</v>
          </cell>
          <cell r="M18">
            <v>21.405999999999999</v>
          </cell>
          <cell r="N18">
            <v>28.906625633564527</v>
          </cell>
          <cell r="O18">
            <v>116.97727329775542</v>
          </cell>
          <cell r="P18">
            <v>140.28906816353324</v>
          </cell>
          <cell r="Q18">
            <v>140.67122873510337</v>
          </cell>
          <cell r="R18">
            <v>141.06612799239252</v>
          </cell>
          <cell r="S18">
            <v>9.5333994166666471</v>
          </cell>
          <cell r="T18">
            <v>9.564045407103805</v>
          </cell>
          <cell r="U18">
            <v>9.5957129305555355</v>
          </cell>
        </row>
        <row r="19">
          <cell r="A19" t="str">
            <v>MOS04</v>
          </cell>
          <cell r="B19">
            <v>7.1</v>
          </cell>
          <cell r="C19">
            <v>28</v>
          </cell>
          <cell r="D19">
            <v>1.42</v>
          </cell>
          <cell r="E19">
            <v>4.9000000000000004</v>
          </cell>
          <cell r="F19">
            <v>1.3499999999999999</v>
          </cell>
          <cell r="G19">
            <v>37289</v>
          </cell>
          <cell r="H19">
            <v>0.46500000000000002</v>
          </cell>
          <cell r="I19">
            <v>12.470165464346055</v>
          </cell>
          <cell r="J19">
            <v>10530</v>
          </cell>
          <cell r="K19">
            <v>9321</v>
          </cell>
          <cell r="L19">
            <v>8918</v>
          </cell>
          <cell r="M19">
            <v>21.405999999999999</v>
          </cell>
          <cell r="N19">
            <v>29.319577428330124</v>
          </cell>
          <cell r="O19">
            <v>116.97727329775516</v>
          </cell>
          <cell r="P19">
            <v>140.24677919325526</v>
          </cell>
          <cell r="Q19">
            <v>140.622093804473</v>
          </cell>
          <cell r="R19">
            <v>141.00971381277984</v>
          </cell>
          <cell r="S19">
            <v>9.5300082050264407</v>
          </cell>
          <cell r="T19">
            <v>9.5601052083333187</v>
          </cell>
          <cell r="U19">
            <v>9.5911889986338643</v>
          </cell>
        </row>
        <row r="20">
          <cell r="A20" t="str">
            <v>MOS05</v>
          </cell>
          <cell r="B20">
            <v>5.57</v>
          </cell>
          <cell r="C20">
            <v>28</v>
          </cell>
          <cell r="D20">
            <v>1.39</v>
          </cell>
          <cell r="E20">
            <v>4.9000000000000004</v>
          </cell>
          <cell r="F20">
            <v>1.3199999999999998</v>
          </cell>
          <cell r="G20">
            <v>37289</v>
          </cell>
          <cell r="H20">
            <v>0.46500000000000002</v>
          </cell>
          <cell r="I20">
            <v>12.470165464346055</v>
          </cell>
          <cell r="J20">
            <v>10530</v>
          </cell>
          <cell r="K20">
            <v>9321</v>
          </cell>
          <cell r="L20">
            <v>8918</v>
          </cell>
          <cell r="M20">
            <v>21.405999999999999</v>
          </cell>
          <cell r="N20">
            <v>28.70014973618218</v>
          </cell>
          <cell r="O20">
            <v>116.97727329775522</v>
          </cell>
          <cell r="P20">
            <v>140.31072836782201</v>
          </cell>
          <cell r="Q20">
            <v>140.69640531112893</v>
          </cell>
          <cell r="R20">
            <v>141.09504618530326</v>
          </cell>
          <cell r="S20">
            <v>9.5351363787262677</v>
          </cell>
          <cell r="T20">
            <v>9.5660643519283575</v>
          </cell>
          <cell r="U20">
            <v>9.598031920868328</v>
          </cell>
        </row>
        <row r="21">
          <cell r="A21" t="str">
            <v>MOS06</v>
          </cell>
          <cell r="B21">
            <v>6.31</v>
          </cell>
          <cell r="C21">
            <v>28</v>
          </cell>
          <cell r="D21">
            <v>1.4</v>
          </cell>
          <cell r="E21">
            <v>4.9000000000000004</v>
          </cell>
          <cell r="F21">
            <v>1.3299999999999998</v>
          </cell>
          <cell r="G21">
            <v>37289</v>
          </cell>
          <cell r="H21">
            <v>0.46500000000000002</v>
          </cell>
          <cell r="I21">
            <v>12.470165464346055</v>
          </cell>
          <cell r="J21">
            <v>10530</v>
          </cell>
          <cell r="K21">
            <v>9321</v>
          </cell>
          <cell r="L21">
            <v>8918</v>
          </cell>
          <cell r="M21">
            <v>21.405999999999999</v>
          </cell>
          <cell r="N21">
            <v>28.906625633564527</v>
          </cell>
          <cell r="O21">
            <v>116.97727329775542</v>
          </cell>
          <cell r="P21">
            <v>140.28906816353324</v>
          </cell>
          <cell r="Q21">
            <v>140.67122873510337</v>
          </cell>
          <cell r="R21">
            <v>141.06612799239252</v>
          </cell>
          <cell r="S21">
            <v>9.5333994166666471</v>
          </cell>
          <cell r="T21">
            <v>9.564045407103805</v>
          </cell>
          <cell r="U21">
            <v>9.5957129305555355</v>
          </cell>
        </row>
        <row r="22">
          <cell r="A22" t="str">
            <v>MOS07</v>
          </cell>
          <cell r="B22">
            <v>5.18</v>
          </cell>
          <cell r="C22">
            <v>28</v>
          </cell>
          <cell r="D22">
            <v>1.41</v>
          </cell>
          <cell r="E22">
            <v>4.9000000000000004</v>
          </cell>
          <cell r="F22">
            <v>1.3399999999999999</v>
          </cell>
          <cell r="G22">
            <v>37289</v>
          </cell>
          <cell r="H22">
            <v>0.46500000000000002</v>
          </cell>
          <cell r="I22">
            <v>12.470165464346055</v>
          </cell>
          <cell r="J22">
            <v>10530</v>
          </cell>
          <cell r="K22">
            <v>9321</v>
          </cell>
          <cell r="L22">
            <v>8918</v>
          </cell>
          <cell r="M22">
            <v>21.405999999999999</v>
          </cell>
          <cell r="N22">
            <v>29.113101530948065</v>
          </cell>
          <cell r="O22">
            <v>116.97727329775486</v>
          </cell>
          <cell r="P22">
            <v>140.26775452251331</v>
          </cell>
          <cell r="Q22">
            <v>140.646461534298</v>
          </cell>
          <cell r="R22">
            <v>141.0376877861417</v>
          </cell>
          <cell r="S22">
            <v>9.5316902459999966</v>
          </cell>
          <cell r="T22">
            <v>9.5620592906504029</v>
          </cell>
          <cell r="U22">
            <v>9.5934322706611557</v>
          </cell>
        </row>
        <row r="23">
          <cell r="A23" t="str">
            <v>MOS08</v>
          </cell>
          <cell r="B23">
            <v>12.14</v>
          </cell>
          <cell r="C23">
            <v>28</v>
          </cell>
          <cell r="D23">
            <v>1.38</v>
          </cell>
          <cell r="E23">
            <v>4.9000000000000004</v>
          </cell>
          <cell r="F23">
            <v>1.3099999999999998</v>
          </cell>
          <cell r="G23">
            <v>37289</v>
          </cell>
          <cell r="H23">
            <v>0.46500000000000002</v>
          </cell>
          <cell r="I23">
            <v>12.470165464346055</v>
          </cell>
          <cell r="J23">
            <v>10530</v>
          </cell>
          <cell r="K23">
            <v>9321</v>
          </cell>
          <cell r="L23">
            <v>8918</v>
          </cell>
          <cell r="M23">
            <v>21.405999999999999</v>
          </cell>
          <cell r="N23">
            <v>28.493673838799346</v>
          </cell>
          <cell r="O23">
            <v>116.97727329775556</v>
          </cell>
          <cell r="P23">
            <v>140.33274365742716</v>
          </cell>
          <cell r="Q23">
            <v>140.52576407362278</v>
          </cell>
          <cell r="R23">
            <v>141.12445451707703</v>
          </cell>
          <cell r="S23">
            <v>9.5369018155737653</v>
          </cell>
          <cell r="T23">
            <v>9.552380392561977</v>
          </cell>
          <cell r="U23">
            <v>9.6003902161016867</v>
          </cell>
        </row>
        <row r="24">
          <cell r="A24" t="str">
            <v>MOS09</v>
          </cell>
          <cell r="B24">
            <v>4.92</v>
          </cell>
          <cell r="C24">
            <v>28</v>
          </cell>
          <cell r="D24">
            <v>1.4</v>
          </cell>
          <cell r="E24">
            <v>4.9000000000000004</v>
          </cell>
          <cell r="F24">
            <v>1.3299999999999998</v>
          </cell>
          <cell r="G24">
            <v>37289</v>
          </cell>
          <cell r="H24">
            <v>0.46500000000000002</v>
          </cell>
          <cell r="I24">
            <v>12.470165464346055</v>
          </cell>
          <cell r="J24">
            <v>10530</v>
          </cell>
          <cell r="K24">
            <v>9321</v>
          </cell>
          <cell r="L24">
            <v>8918</v>
          </cell>
          <cell r="M24">
            <v>21.405999999999999</v>
          </cell>
          <cell r="N24">
            <v>28.906625633564527</v>
          </cell>
          <cell r="O24">
            <v>116.97727329775542</v>
          </cell>
          <cell r="P24">
            <v>140.28906816353324</v>
          </cell>
          <cell r="Q24">
            <v>140.67122873510337</v>
          </cell>
          <cell r="R24">
            <v>141.06612799239252</v>
          </cell>
          <cell r="S24">
            <v>9.5333994166666471</v>
          </cell>
          <cell r="T24">
            <v>9.564045407103805</v>
          </cell>
          <cell r="U24">
            <v>9.5957129305555355</v>
          </cell>
        </row>
        <row r="25">
          <cell r="A25" t="str">
            <v>MOS10</v>
          </cell>
          <cell r="B25">
            <v>4.01</v>
          </cell>
          <cell r="C25">
            <v>28</v>
          </cell>
          <cell r="D25">
            <v>1.41</v>
          </cell>
          <cell r="E25">
            <v>4.9000000000000004</v>
          </cell>
          <cell r="F25">
            <v>1.3399999999999999</v>
          </cell>
          <cell r="G25">
            <v>37289</v>
          </cell>
          <cell r="H25">
            <v>0.46500000000000002</v>
          </cell>
          <cell r="I25">
            <v>12.470165464346055</v>
          </cell>
          <cell r="J25">
            <v>10530</v>
          </cell>
          <cell r="K25">
            <v>9321</v>
          </cell>
          <cell r="L25">
            <v>8918</v>
          </cell>
          <cell r="M25">
            <v>21.405999999999999</v>
          </cell>
          <cell r="N25">
            <v>29.113101530948065</v>
          </cell>
          <cell r="O25">
            <v>116.97727329775486</v>
          </cell>
          <cell r="P25">
            <v>140.26775452251331</v>
          </cell>
          <cell r="Q25">
            <v>140.646461534298</v>
          </cell>
          <cell r="R25">
            <v>141.0376877861417</v>
          </cell>
          <cell r="S25">
            <v>9.5316902459999966</v>
          </cell>
          <cell r="T25">
            <v>9.5620592906504029</v>
          </cell>
          <cell r="U25">
            <v>9.5934322706611557</v>
          </cell>
        </row>
        <row r="26">
          <cell r="A26" t="str">
            <v>MOS11</v>
          </cell>
          <cell r="B26">
            <v>3.25</v>
          </cell>
          <cell r="C26">
            <v>28</v>
          </cell>
          <cell r="D26">
            <v>1.39</v>
          </cell>
          <cell r="E26">
            <v>4.9000000000000004</v>
          </cell>
          <cell r="F26">
            <v>1.3199999999999998</v>
          </cell>
          <cell r="G26">
            <v>37289</v>
          </cell>
          <cell r="H26">
            <v>0.46500000000000002</v>
          </cell>
          <cell r="I26">
            <v>12.470165464346055</v>
          </cell>
          <cell r="J26">
            <v>10530</v>
          </cell>
          <cell r="K26">
            <v>9321</v>
          </cell>
          <cell r="L26">
            <v>8918</v>
          </cell>
          <cell r="M26">
            <v>21.405999999999999</v>
          </cell>
          <cell r="N26">
            <v>28.70014973618218</v>
          </cell>
          <cell r="O26">
            <v>116.97727329775522</v>
          </cell>
          <cell r="P26">
            <v>140.31072836782201</v>
          </cell>
          <cell r="Q26">
            <v>140.69640531112893</v>
          </cell>
          <cell r="R26">
            <v>141.09504618530326</v>
          </cell>
          <cell r="S26">
            <v>9.5351363787262677</v>
          </cell>
          <cell r="T26">
            <v>9.5660643519283575</v>
          </cell>
          <cell r="U26">
            <v>9.598031920868328</v>
          </cell>
        </row>
        <row r="27">
          <cell r="A27" t="str">
            <v>MOS12</v>
          </cell>
          <cell r="B27">
            <v>4.49</v>
          </cell>
          <cell r="C27">
            <v>28</v>
          </cell>
          <cell r="D27">
            <v>1.4</v>
          </cell>
          <cell r="E27">
            <v>4.9000000000000004</v>
          </cell>
          <cell r="F27">
            <v>1.3299999999999998</v>
          </cell>
          <cell r="G27">
            <v>37289</v>
          </cell>
          <cell r="H27">
            <v>0.46500000000000002</v>
          </cell>
          <cell r="I27">
            <v>12.470165464346055</v>
          </cell>
          <cell r="J27">
            <v>10530</v>
          </cell>
          <cell r="K27">
            <v>9321</v>
          </cell>
          <cell r="L27">
            <v>8918</v>
          </cell>
          <cell r="M27">
            <v>21.405999999999999</v>
          </cell>
          <cell r="N27">
            <v>28.906625633564527</v>
          </cell>
          <cell r="O27">
            <v>116.97727329775542</v>
          </cell>
          <cell r="P27">
            <v>140.28906816353324</v>
          </cell>
          <cell r="Q27">
            <v>140.67122873510337</v>
          </cell>
          <cell r="R27">
            <v>141.06612799239252</v>
          </cell>
          <cell r="S27">
            <v>9.5333994166666471</v>
          </cell>
          <cell r="T27">
            <v>9.564045407103805</v>
          </cell>
          <cell r="U27">
            <v>9.5957129305555355</v>
          </cell>
        </row>
        <row r="28">
          <cell r="A28" t="str">
            <v>MOS13</v>
          </cell>
          <cell r="B28">
            <v>7.21</v>
          </cell>
          <cell r="C28">
            <v>28</v>
          </cell>
          <cell r="D28">
            <v>1.38</v>
          </cell>
          <cell r="E28">
            <v>4.9000000000000004</v>
          </cell>
          <cell r="F28">
            <v>1.3099999999999998</v>
          </cell>
          <cell r="G28">
            <v>37289</v>
          </cell>
          <cell r="H28">
            <v>0.46500000000000002</v>
          </cell>
          <cell r="I28">
            <v>12.470165464346055</v>
          </cell>
          <cell r="J28">
            <v>10530</v>
          </cell>
          <cell r="K28">
            <v>9321</v>
          </cell>
          <cell r="L28">
            <v>8918</v>
          </cell>
          <cell r="M28">
            <v>21.405999999999999</v>
          </cell>
          <cell r="N28">
            <v>28.493673838799346</v>
          </cell>
          <cell r="O28">
            <v>116.97727329775556</v>
          </cell>
          <cell r="P28">
            <v>140.33274365742716</v>
          </cell>
          <cell r="Q28">
            <v>140.52576407362278</v>
          </cell>
          <cell r="R28">
            <v>141.12445451707703</v>
          </cell>
          <cell r="S28">
            <v>9.5369018155737653</v>
          </cell>
          <cell r="T28">
            <v>9.552380392561977</v>
          </cell>
          <cell r="U28">
            <v>9.6003902161016867</v>
          </cell>
        </row>
        <row r="29">
          <cell r="A29" t="str">
            <v>MOS14</v>
          </cell>
          <cell r="B29">
            <v>3.03</v>
          </cell>
          <cell r="C29">
            <v>28</v>
          </cell>
          <cell r="D29">
            <v>1.38</v>
          </cell>
          <cell r="E29">
            <v>4.9000000000000004</v>
          </cell>
          <cell r="F29">
            <v>1.3099999999999998</v>
          </cell>
          <cell r="G29">
            <v>37289</v>
          </cell>
          <cell r="H29">
            <v>0.46500000000000002</v>
          </cell>
          <cell r="I29">
            <v>12.470165464346055</v>
          </cell>
          <cell r="J29">
            <v>10530</v>
          </cell>
          <cell r="K29">
            <v>9321</v>
          </cell>
          <cell r="L29">
            <v>8918</v>
          </cell>
          <cell r="M29">
            <v>21.405999999999999</v>
          </cell>
          <cell r="N29">
            <v>28.493673838799346</v>
          </cell>
          <cell r="O29">
            <v>116.97727329775556</v>
          </cell>
          <cell r="P29">
            <v>140.33274365742716</v>
          </cell>
          <cell r="Q29">
            <v>140.52576407362278</v>
          </cell>
          <cell r="R29">
            <v>141.12445451707703</v>
          </cell>
          <cell r="S29">
            <v>9.5369018155737653</v>
          </cell>
          <cell r="T29">
            <v>9.552380392561977</v>
          </cell>
          <cell r="U29">
            <v>9.6003902161016867</v>
          </cell>
        </row>
        <row r="30">
          <cell r="A30" t="str">
            <v>MOS15</v>
          </cell>
          <cell r="B30">
            <v>8.58</v>
          </cell>
          <cell r="C30">
            <v>28</v>
          </cell>
          <cell r="D30">
            <v>1.43</v>
          </cell>
          <cell r="E30">
            <v>4.9000000000000004</v>
          </cell>
          <cell r="F30">
            <v>1.3599999999999999</v>
          </cell>
          <cell r="G30">
            <v>37289</v>
          </cell>
          <cell r="H30">
            <v>0.46500000000000002</v>
          </cell>
          <cell r="I30">
            <v>12.470165464346055</v>
          </cell>
          <cell r="J30">
            <v>10530</v>
          </cell>
          <cell r="K30">
            <v>9321</v>
          </cell>
          <cell r="L30">
            <v>8918</v>
          </cell>
          <cell r="M30">
            <v>21.405999999999999</v>
          </cell>
          <cell r="N30">
            <v>29.526053325712514</v>
          </cell>
          <cell r="O30">
            <v>116.97727329775559</v>
          </cell>
          <cell r="P30">
            <v>140.41064895308298</v>
          </cell>
          <cell r="Q30">
            <v>140.59811595832562</v>
          </cell>
          <cell r="R30">
            <v>141.17895635161833</v>
          </cell>
          <cell r="S30">
            <v>9.5431491501322814</v>
          </cell>
          <cell r="T30">
            <v>9.5581823913333412</v>
          </cell>
          <cell r="U30">
            <v>9.6047607943989135</v>
          </cell>
        </row>
        <row r="31">
          <cell r="A31" t="str">
            <v>MOS16</v>
          </cell>
          <cell r="B31">
            <v>7.54</v>
          </cell>
          <cell r="C31">
            <v>28</v>
          </cell>
          <cell r="D31">
            <v>1.43</v>
          </cell>
          <cell r="E31">
            <v>4.9000000000000004</v>
          </cell>
          <cell r="F31">
            <v>1.3599999999999999</v>
          </cell>
          <cell r="G31">
            <v>37289</v>
          </cell>
          <cell r="H31">
            <v>0.46500000000000002</v>
          </cell>
          <cell r="I31">
            <v>12.470165464346055</v>
          </cell>
          <cell r="J31">
            <v>10530</v>
          </cell>
          <cell r="K31">
            <v>9321</v>
          </cell>
          <cell r="L31">
            <v>8918</v>
          </cell>
          <cell r="M31">
            <v>21.405999999999999</v>
          </cell>
          <cell r="N31">
            <v>29.526053325712514</v>
          </cell>
          <cell r="O31">
            <v>116.97727329775559</v>
          </cell>
          <cell r="P31">
            <v>140.41064895308298</v>
          </cell>
          <cell r="Q31">
            <v>140.59811595832562</v>
          </cell>
          <cell r="R31">
            <v>141.17895635161833</v>
          </cell>
          <cell r="S31">
            <v>9.5431491501322814</v>
          </cell>
          <cell r="T31">
            <v>9.5581823913333412</v>
          </cell>
          <cell r="U31">
            <v>9.6047607943989135</v>
          </cell>
        </row>
        <row r="32">
          <cell r="A32" t="str">
            <v>MOA02</v>
          </cell>
          <cell r="B32">
            <v>3.73</v>
          </cell>
          <cell r="C32">
            <v>28</v>
          </cell>
          <cell r="D32">
            <v>1.28</v>
          </cell>
          <cell r="E32">
            <v>4.9000000000000004</v>
          </cell>
          <cell r="F32">
            <v>1.22</v>
          </cell>
          <cell r="G32">
            <v>37289</v>
          </cell>
          <cell r="H32">
            <v>0.46500000000000002</v>
          </cell>
          <cell r="I32">
            <v>12.470165464346055</v>
          </cell>
          <cell r="J32">
            <v>13779</v>
          </cell>
          <cell r="K32">
            <v>11457</v>
          </cell>
          <cell r="L32">
            <v>9439</v>
          </cell>
          <cell r="M32">
            <v>21.405999999999999</v>
          </cell>
          <cell r="N32">
            <v>75.060294928799308</v>
          </cell>
          <cell r="O32">
            <v>88.107057014132934</v>
          </cell>
          <cell r="P32">
            <v>154.53209677413233</v>
          </cell>
          <cell r="Q32">
            <v>155.12517748627516</v>
          </cell>
          <cell r="R32">
            <v>156.34368876758685</v>
          </cell>
          <cell r="S32">
            <v>10.675567790560473</v>
          </cell>
          <cell r="T32">
            <v>10.723127761904761</v>
          </cell>
          <cell r="U32">
            <v>10.820841884848486</v>
          </cell>
        </row>
        <row r="33">
          <cell r="A33" t="str">
            <v>MOA05</v>
          </cell>
          <cell r="B33">
            <v>18.82</v>
          </cell>
          <cell r="C33">
            <v>28</v>
          </cell>
          <cell r="D33">
            <v>1.1000000000000001</v>
          </cell>
          <cell r="E33">
            <v>4.9000000000000004</v>
          </cell>
          <cell r="F33">
            <v>1.05</v>
          </cell>
          <cell r="G33">
            <v>37289</v>
          </cell>
          <cell r="H33">
            <v>0.46500000000000002</v>
          </cell>
          <cell r="I33">
            <v>12.470165464346055</v>
          </cell>
          <cell r="J33">
            <v>15747</v>
          </cell>
          <cell r="K33">
            <v>13094</v>
          </cell>
          <cell r="L33">
            <v>10787</v>
          </cell>
          <cell r="M33">
            <v>21.405999999999999</v>
          </cell>
          <cell r="N33">
            <v>73.722502041486663</v>
          </cell>
          <cell r="O33">
            <v>97.63017321462128</v>
          </cell>
          <cell r="P33">
            <v>172.85721611409747</v>
          </cell>
          <cell r="Q33">
            <v>173.63275263883435</v>
          </cell>
          <cell r="R33">
            <v>175.23280694250198</v>
          </cell>
          <cell r="S33">
            <v>12.145084726190495</v>
          </cell>
          <cell r="T33">
            <v>12.207276084192459</v>
          </cell>
          <cell r="U33">
            <v>12.335586675438615</v>
          </cell>
        </row>
        <row r="34">
          <cell r="A34" t="str">
            <v>MOA06</v>
          </cell>
          <cell r="B34">
            <v>17.34</v>
          </cell>
          <cell r="C34">
            <v>28</v>
          </cell>
          <cell r="D34">
            <v>1.1200000000000001</v>
          </cell>
          <cell r="E34">
            <v>4.9000000000000004</v>
          </cell>
          <cell r="F34">
            <v>1.07</v>
          </cell>
          <cell r="G34">
            <v>37289</v>
          </cell>
          <cell r="H34">
            <v>0.46500000000000002</v>
          </cell>
          <cell r="I34">
            <v>12.470165464346055</v>
          </cell>
          <cell r="J34">
            <v>14763</v>
          </cell>
          <cell r="K34">
            <v>12275</v>
          </cell>
          <cell r="L34">
            <v>10113</v>
          </cell>
          <cell r="M34">
            <v>21.405999999999999</v>
          </cell>
          <cell r="N34">
            <v>70.368503247606256</v>
          </cell>
          <cell r="O34">
            <v>92.86861511437715</v>
          </cell>
          <cell r="P34">
            <v>163.23711836198339</v>
          </cell>
          <cell r="Q34">
            <v>164.67321026499579</v>
          </cell>
          <cell r="R34">
            <v>166.1691393306337</v>
          </cell>
          <cell r="S34">
            <v>11.373635639999996</v>
          </cell>
          <cell r="T34">
            <v>11.488797857142854</v>
          </cell>
          <cell r="U34">
            <v>11.608758499999999</v>
          </cell>
        </row>
        <row r="35">
          <cell r="A35" t="str">
            <v>MOA07</v>
          </cell>
          <cell r="B35">
            <v>16.059999999999999</v>
          </cell>
          <cell r="C35">
            <v>28</v>
          </cell>
          <cell r="D35">
            <v>1.1000000000000001</v>
          </cell>
          <cell r="E35">
            <v>4.9000000000000004</v>
          </cell>
          <cell r="F35">
            <v>1.05</v>
          </cell>
          <cell r="G35">
            <v>37289</v>
          </cell>
          <cell r="H35">
            <v>0.46500000000000002</v>
          </cell>
          <cell r="I35">
            <v>12.470165464346055</v>
          </cell>
          <cell r="J35">
            <v>12598</v>
          </cell>
          <cell r="K35">
            <v>10475</v>
          </cell>
          <cell r="L35">
            <v>8630</v>
          </cell>
          <cell r="M35">
            <v>21.405999999999999</v>
          </cell>
          <cell r="N35">
            <v>58.975843234599907</v>
          </cell>
          <cell r="O35">
            <v>82.39057105312574</v>
          </cell>
          <cell r="P35">
            <v>142.57000292516648</v>
          </cell>
          <cell r="Q35">
            <v>143.19040943931122</v>
          </cell>
          <cell r="R35">
            <v>144.47040603691511</v>
          </cell>
          <cell r="S35">
            <v>9.7163107636054455</v>
          </cell>
          <cell r="T35">
            <v>9.7660620292096247</v>
          </cell>
          <cell r="U35">
            <v>9.8687067456140358</v>
          </cell>
        </row>
        <row r="36">
          <cell r="A36" t="str">
            <v>MOA08</v>
          </cell>
          <cell r="B36">
            <v>9.81</v>
          </cell>
          <cell r="C36">
            <v>28</v>
          </cell>
          <cell r="D36">
            <v>1.1000000000000001</v>
          </cell>
          <cell r="E36">
            <v>4.9000000000000004</v>
          </cell>
          <cell r="F36">
            <v>1.05</v>
          </cell>
          <cell r="G36">
            <v>37289</v>
          </cell>
          <cell r="H36">
            <v>0.46500000000000002</v>
          </cell>
          <cell r="I36">
            <v>12.470165464346055</v>
          </cell>
          <cell r="J36">
            <v>12598</v>
          </cell>
          <cell r="K36">
            <v>10475</v>
          </cell>
          <cell r="L36">
            <v>8630</v>
          </cell>
          <cell r="M36">
            <v>21.405999999999999</v>
          </cell>
          <cell r="N36">
            <v>58.975843234599907</v>
          </cell>
          <cell r="O36">
            <v>82.39057105312574</v>
          </cell>
          <cell r="P36">
            <v>142.57000292516648</v>
          </cell>
          <cell r="Q36">
            <v>143.19040943931122</v>
          </cell>
          <cell r="R36">
            <v>144.47040603691511</v>
          </cell>
          <cell r="S36">
            <v>9.7163107636054455</v>
          </cell>
          <cell r="T36">
            <v>9.7660620292096247</v>
          </cell>
          <cell r="U36">
            <v>9.8687067456140358</v>
          </cell>
        </row>
        <row r="37">
          <cell r="A37" t="str">
            <v>MOA10</v>
          </cell>
          <cell r="B37">
            <v>34.799999999999997</v>
          </cell>
          <cell r="C37">
            <v>28</v>
          </cell>
          <cell r="D37">
            <v>0.6</v>
          </cell>
          <cell r="E37">
            <v>4.9000000000000004</v>
          </cell>
          <cell r="F37">
            <v>0.56999999999999995</v>
          </cell>
          <cell r="G37">
            <v>37289</v>
          </cell>
          <cell r="H37">
            <v>0.46500000000000002</v>
          </cell>
          <cell r="I37">
            <v>12.470165464346055</v>
          </cell>
          <cell r="J37">
            <v>15993</v>
          </cell>
          <cell r="K37">
            <v>13298</v>
          </cell>
          <cell r="L37">
            <v>10956</v>
          </cell>
          <cell r="M37">
            <v>21.405999999999999</v>
          </cell>
          <cell r="N37">
            <v>40.834939130842827</v>
          </cell>
          <cell r="O37">
            <v>98.833643943253932</v>
          </cell>
          <cell r="P37">
            <v>175.8806989071083</v>
          </cell>
          <cell r="Q37">
            <v>177.3623730410286</v>
          </cell>
          <cell r="R37">
            <v>178.90215204294574</v>
          </cell>
          <cell r="S37">
            <v>12.387542037735829</v>
          </cell>
          <cell r="T37">
            <v>12.50635955769229</v>
          </cell>
          <cell r="U37">
            <v>12.629836588235277</v>
          </cell>
        </row>
        <row r="38">
          <cell r="A38" t="str">
            <v>MOA11</v>
          </cell>
          <cell r="B38">
            <v>36.44</v>
          </cell>
          <cell r="C38">
            <v>28</v>
          </cell>
          <cell r="D38">
            <v>0.5</v>
          </cell>
          <cell r="E38">
            <v>4.9000000000000004</v>
          </cell>
          <cell r="F38">
            <v>0.48</v>
          </cell>
          <cell r="G38">
            <v>37289</v>
          </cell>
          <cell r="H38">
            <v>0.46500000000000002</v>
          </cell>
          <cell r="I38">
            <v>12.470165464346055</v>
          </cell>
          <cell r="J38">
            <v>14763</v>
          </cell>
          <cell r="K38">
            <v>12275</v>
          </cell>
          <cell r="L38">
            <v>10113</v>
          </cell>
          <cell r="M38">
            <v>21.405999999999999</v>
          </cell>
          <cell r="N38">
            <v>31.414510378395637</v>
          </cell>
          <cell r="O38">
            <v>92.868615114377164</v>
          </cell>
          <cell r="P38">
            <v>162.67863817747858</v>
          </cell>
          <cell r="Q38">
            <v>164.2652296107309</v>
          </cell>
          <cell r="R38">
            <v>165.92561599436701</v>
          </cell>
          <cell r="S38">
            <v>11.32885033333333</v>
          </cell>
          <cell r="T38">
            <v>11.456081318181814</v>
          </cell>
          <cell r="U38">
            <v>11.589230023255809</v>
          </cell>
        </row>
        <row r="39">
          <cell r="A39" t="str">
            <v>MOA12</v>
          </cell>
          <cell r="B39">
            <v>25.46</v>
          </cell>
          <cell r="C39">
            <v>28</v>
          </cell>
          <cell r="D39">
            <v>1</v>
          </cell>
          <cell r="E39">
            <v>4.9000000000000004</v>
          </cell>
          <cell r="F39">
            <v>0.95</v>
          </cell>
          <cell r="G39">
            <v>37289</v>
          </cell>
          <cell r="H39">
            <v>0.46500000000000002</v>
          </cell>
          <cell r="I39">
            <v>12.470165464346055</v>
          </cell>
          <cell r="J39">
            <v>14025</v>
          </cell>
          <cell r="K39">
            <v>11662</v>
          </cell>
          <cell r="L39">
            <v>9607</v>
          </cell>
          <cell r="M39">
            <v>21.405999999999999</v>
          </cell>
          <cell r="N39">
            <v>59.697162601571712</v>
          </cell>
          <cell r="O39">
            <v>89.284365335621871</v>
          </cell>
          <cell r="P39">
            <v>157.12205011013518</v>
          </cell>
          <cell r="Q39">
            <v>157.90179361329049</v>
          </cell>
          <cell r="R39">
            <v>158.69967068628665</v>
          </cell>
          <cell r="S39">
            <v>10.883259768939419</v>
          </cell>
          <cell r="T39">
            <v>10.945788490421481</v>
          </cell>
          <cell r="U39">
            <v>11.009771368217081</v>
          </cell>
        </row>
        <row r="40">
          <cell r="A40" t="str">
            <v>MOA14</v>
          </cell>
          <cell r="B40">
            <v>17.36</v>
          </cell>
          <cell r="C40">
            <v>28</v>
          </cell>
          <cell r="D40">
            <v>1.3</v>
          </cell>
          <cell r="E40">
            <v>4.9000000000000004</v>
          </cell>
          <cell r="F40">
            <v>1.24</v>
          </cell>
          <cell r="G40">
            <v>37289</v>
          </cell>
          <cell r="H40">
            <v>0.46500000000000002</v>
          </cell>
          <cell r="I40">
            <v>12.470165464346055</v>
          </cell>
          <cell r="J40">
            <v>13779</v>
          </cell>
          <cell r="K40">
            <v>11457</v>
          </cell>
          <cell r="L40">
            <v>9439</v>
          </cell>
          <cell r="M40">
            <v>21.405999999999999</v>
          </cell>
          <cell r="N40">
            <v>76.233112037062014</v>
          </cell>
          <cell r="O40">
            <v>88.10705701413255</v>
          </cell>
          <cell r="P40">
            <v>154.39671965505605</v>
          </cell>
          <cell r="Q40">
            <v>154.97820792383607</v>
          </cell>
          <cell r="R40">
            <v>156.1723356186522</v>
          </cell>
          <cell r="S40">
            <v>10.664711710144912</v>
          </cell>
          <cell r="T40">
            <v>10.711342067251445</v>
          </cell>
          <cell r="U40">
            <v>10.807100836309509</v>
          </cell>
        </row>
        <row r="41">
          <cell r="A41" t="str">
            <v>MOA15</v>
          </cell>
          <cell r="B41">
            <v>30.98</v>
          </cell>
          <cell r="C41">
            <v>28</v>
          </cell>
          <cell r="D41">
            <v>1.3</v>
          </cell>
          <cell r="E41">
            <v>4.9000000000000004</v>
          </cell>
          <cell r="F41">
            <v>1.24</v>
          </cell>
          <cell r="G41">
            <v>37289</v>
          </cell>
          <cell r="H41">
            <v>0.46500000000000002</v>
          </cell>
          <cell r="I41">
            <v>12.470165464346055</v>
          </cell>
          <cell r="J41">
            <v>13779</v>
          </cell>
          <cell r="K41">
            <v>11457</v>
          </cell>
          <cell r="L41">
            <v>9439</v>
          </cell>
          <cell r="M41">
            <v>21.405999999999999</v>
          </cell>
          <cell r="N41">
            <v>76.233112037062014</v>
          </cell>
          <cell r="O41">
            <v>88.10705701413255</v>
          </cell>
          <cell r="P41">
            <v>154.39671965505605</v>
          </cell>
          <cell r="Q41">
            <v>154.97820792383607</v>
          </cell>
          <cell r="R41">
            <v>156.1723356186522</v>
          </cell>
          <cell r="S41">
            <v>10.664711710144912</v>
          </cell>
          <cell r="T41">
            <v>10.711342067251445</v>
          </cell>
          <cell r="U41">
            <v>10.807100836309509</v>
          </cell>
        </row>
        <row r="42">
          <cell r="A42" t="str">
            <v>MOA16</v>
          </cell>
          <cell r="B42">
            <v>27.94</v>
          </cell>
          <cell r="C42">
            <v>28</v>
          </cell>
          <cell r="D42">
            <v>1.3</v>
          </cell>
          <cell r="E42">
            <v>4.9000000000000004</v>
          </cell>
          <cell r="F42">
            <v>1.24</v>
          </cell>
          <cell r="G42">
            <v>37289</v>
          </cell>
          <cell r="H42">
            <v>0.46500000000000002</v>
          </cell>
          <cell r="I42">
            <v>12.470165464346055</v>
          </cell>
          <cell r="J42">
            <v>13779</v>
          </cell>
          <cell r="K42">
            <v>11457</v>
          </cell>
          <cell r="L42">
            <v>9439</v>
          </cell>
          <cell r="M42">
            <v>21.405999999999999</v>
          </cell>
          <cell r="N42">
            <v>76.233112037062014</v>
          </cell>
          <cell r="O42">
            <v>88.10705701413255</v>
          </cell>
          <cell r="P42">
            <v>154.39671965505605</v>
          </cell>
          <cell r="Q42">
            <v>154.97820792383607</v>
          </cell>
          <cell r="R42">
            <v>156.1723356186522</v>
          </cell>
          <cell r="S42">
            <v>10.664711710144912</v>
          </cell>
          <cell r="T42">
            <v>10.711342067251445</v>
          </cell>
          <cell r="U42">
            <v>10.807100836309509</v>
          </cell>
        </row>
        <row r="43">
          <cell r="A43" t="str">
            <v>MOA17</v>
          </cell>
          <cell r="B43">
            <v>35.25</v>
          </cell>
          <cell r="C43">
            <v>28</v>
          </cell>
          <cell r="D43">
            <v>1.3</v>
          </cell>
          <cell r="E43">
            <v>4.9000000000000004</v>
          </cell>
          <cell r="F43">
            <v>1.24</v>
          </cell>
          <cell r="G43">
            <v>37289</v>
          </cell>
          <cell r="H43">
            <v>0.46500000000000002</v>
          </cell>
          <cell r="I43">
            <v>12.470165464346055</v>
          </cell>
          <cell r="J43">
            <v>13779</v>
          </cell>
          <cell r="K43">
            <v>11457</v>
          </cell>
          <cell r="L43">
            <v>9439</v>
          </cell>
          <cell r="M43">
            <v>21.405999999999999</v>
          </cell>
          <cell r="N43">
            <v>76.233112037062014</v>
          </cell>
          <cell r="O43">
            <v>88.10705701413255</v>
          </cell>
          <cell r="P43">
            <v>154.39671965505605</v>
          </cell>
          <cell r="Q43">
            <v>154.97820792383607</v>
          </cell>
          <cell r="R43">
            <v>156.1723356186522</v>
          </cell>
          <cell r="S43">
            <v>10.664711710144912</v>
          </cell>
          <cell r="T43">
            <v>10.711342067251445</v>
          </cell>
          <cell r="U43">
            <v>10.807100836309509</v>
          </cell>
        </row>
        <row r="44">
          <cell r="A44" t="str">
            <v>TRI07</v>
          </cell>
          <cell r="B44">
            <v>37.409999999999997</v>
          </cell>
          <cell r="C44">
            <v>28</v>
          </cell>
          <cell r="D44">
            <v>1</v>
          </cell>
          <cell r="E44">
            <v>4.9000000000000004</v>
          </cell>
          <cell r="F44">
            <v>0.95</v>
          </cell>
          <cell r="G44">
            <v>37289</v>
          </cell>
          <cell r="H44">
            <v>0.46500000000000002</v>
          </cell>
          <cell r="I44">
            <v>12.470165464346055</v>
          </cell>
          <cell r="J44">
            <v>15993</v>
          </cell>
          <cell r="K44">
            <v>13298</v>
          </cell>
          <cell r="L44">
            <v>10956</v>
          </cell>
          <cell r="M44">
            <v>21.405999999999999</v>
          </cell>
          <cell r="N44">
            <v>68.058231884737936</v>
          </cell>
          <cell r="O44">
            <v>98.833643943254174</v>
          </cell>
          <cell r="P44">
            <v>176.17254381227454</v>
          </cell>
          <cell r="Q44">
            <v>177.06149668433224</v>
          </cell>
          <cell r="R44">
            <v>177.97112287899594</v>
          </cell>
          <cell r="S44">
            <v>12.410945488636354</v>
          </cell>
          <cell r="T44">
            <v>12.482231862068955</v>
          </cell>
          <cell r="U44">
            <v>12.555176058139525</v>
          </cell>
        </row>
        <row r="45">
          <cell r="A45" t="str">
            <v>TRI02</v>
          </cell>
          <cell r="B45">
            <v>35.24</v>
          </cell>
          <cell r="C45">
            <v>28</v>
          </cell>
          <cell r="D45">
            <v>0.25</v>
          </cell>
          <cell r="E45">
            <v>4.9000000000000004</v>
          </cell>
          <cell r="F45">
            <v>0.24</v>
          </cell>
          <cell r="G45">
            <v>37289</v>
          </cell>
          <cell r="H45">
            <v>0.46500000000000002</v>
          </cell>
          <cell r="I45">
            <v>12.470165464346055</v>
          </cell>
          <cell r="J45">
            <v>21705</v>
          </cell>
          <cell r="K45">
            <v>18048</v>
          </cell>
          <cell r="L45">
            <v>14869</v>
          </cell>
          <cell r="M45">
            <v>21.405999999999999</v>
          </cell>
          <cell r="N45">
            <v>23.091867130722221</v>
          </cell>
          <cell r="O45">
            <v>126.48730829467119</v>
          </cell>
          <cell r="P45">
            <v>231.45034070704494</v>
          </cell>
          <cell r="Q45">
            <v>231.45034070704494</v>
          </cell>
          <cell r="R45">
            <v>231.45034070704494</v>
          </cell>
          <cell r="S45">
            <v>16.843749291666661</v>
          </cell>
          <cell r="T45">
            <v>16.843749291666661</v>
          </cell>
          <cell r="U45">
            <v>16.843749291666661</v>
          </cell>
        </row>
        <row r="46">
          <cell r="A46" t="str">
            <v>TRI05</v>
          </cell>
          <cell r="B46">
            <v>35.979999999999997</v>
          </cell>
          <cell r="C46">
            <v>28</v>
          </cell>
          <cell r="D46">
            <v>0.35</v>
          </cell>
          <cell r="E46">
            <v>4.9000000000000004</v>
          </cell>
          <cell r="F46">
            <v>0.32999999999999996</v>
          </cell>
          <cell r="G46">
            <v>37289</v>
          </cell>
          <cell r="H46">
            <v>0.46500000000000002</v>
          </cell>
          <cell r="I46">
            <v>12.470165464346055</v>
          </cell>
          <cell r="J46">
            <v>21705</v>
          </cell>
          <cell r="K46">
            <v>18048</v>
          </cell>
          <cell r="L46">
            <v>14869</v>
          </cell>
          <cell r="M46">
            <v>21.405999999999999</v>
          </cell>
          <cell r="N46">
            <v>32.328613983011024</v>
          </cell>
          <cell r="O46">
            <v>126.4873082946709</v>
          </cell>
          <cell r="P46">
            <v>230.77315985277096</v>
          </cell>
          <cell r="Q46">
            <v>234.24935490470764</v>
          </cell>
          <cell r="R46">
            <v>234.24935490470764</v>
          </cell>
          <cell r="S46">
            <v>16.789445212365539</v>
          </cell>
          <cell r="T46">
            <v>17.068206152777726</v>
          </cell>
          <cell r="U46">
            <v>17.068206152777726</v>
          </cell>
        </row>
        <row r="47">
          <cell r="A47" t="str">
            <v>TRI10</v>
          </cell>
          <cell r="B47">
            <v>36.700000000000003</v>
          </cell>
          <cell r="C47">
            <v>28</v>
          </cell>
          <cell r="D47">
            <v>0.15</v>
          </cell>
          <cell r="E47">
            <v>4.9000000000000004</v>
          </cell>
          <cell r="F47">
            <v>0.13999999999999999</v>
          </cell>
          <cell r="G47">
            <v>37289</v>
          </cell>
          <cell r="H47">
            <v>0.46500000000000002</v>
          </cell>
          <cell r="I47">
            <v>12.470165464346055</v>
          </cell>
          <cell r="J47">
            <v>19878</v>
          </cell>
          <cell r="K47">
            <v>16528</v>
          </cell>
          <cell r="L47">
            <v>13616</v>
          </cell>
          <cell r="M47">
            <v>21.405999999999999</v>
          </cell>
          <cell r="N47">
            <v>12.691710735739708</v>
          </cell>
          <cell r="O47">
            <v>117.60517106921642</v>
          </cell>
          <cell r="P47">
            <v>215.23371519029109</v>
          </cell>
          <cell r="Q47">
            <v>215.23371519029109</v>
          </cell>
          <cell r="R47">
            <v>215.23371519029109</v>
          </cell>
          <cell r="S47">
            <v>15.543315423076912</v>
          </cell>
          <cell r="T47">
            <v>15.543315423076912</v>
          </cell>
          <cell r="U47">
            <v>15.543315423076912</v>
          </cell>
        </row>
        <row r="48">
          <cell r="A48" t="str">
            <v>TRI11</v>
          </cell>
          <cell r="B48">
            <v>35.39</v>
          </cell>
          <cell r="C48">
            <v>28</v>
          </cell>
          <cell r="D48">
            <v>0.2</v>
          </cell>
          <cell r="E48">
            <v>4.9000000000000004</v>
          </cell>
          <cell r="F48">
            <v>0.19</v>
          </cell>
          <cell r="G48">
            <v>37289</v>
          </cell>
          <cell r="H48">
            <v>0.46500000000000002</v>
          </cell>
          <cell r="I48">
            <v>12.470165464346055</v>
          </cell>
          <cell r="J48">
            <v>20563</v>
          </cell>
          <cell r="K48">
            <v>17098</v>
          </cell>
          <cell r="L48">
            <v>14086</v>
          </cell>
          <cell r="M48">
            <v>21.405999999999999</v>
          </cell>
          <cell r="N48">
            <v>17.503304439647124</v>
          </cell>
          <cell r="O48">
            <v>120.94087798010131</v>
          </cell>
          <cell r="P48">
            <v>218.1814582003631</v>
          </cell>
          <cell r="Q48">
            <v>223.90149233096673</v>
          </cell>
          <cell r="R48">
            <v>223.90149233096673</v>
          </cell>
          <cell r="S48">
            <v>15.779699055555568</v>
          </cell>
          <cell r="T48">
            <v>16.238396588235307</v>
          </cell>
          <cell r="U48">
            <v>16.238396588235307</v>
          </cell>
        </row>
        <row r="49">
          <cell r="A49" t="str">
            <v>TRI12</v>
          </cell>
          <cell r="B49">
            <v>36</v>
          </cell>
          <cell r="C49">
            <v>28</v>
          </cell>
          <cell r="D49">
            <v>0.25</v>
          </cell>
          <cell r="E49">
            <v>4.9000000000000004</v>
          </cell>
          <cell r="F49">
            <v>0.24</v>
          </cell>
          <cell r="G49">
            <v>37289</v>
          </cell>
          <cell r="H49">
            <v>0.46500000000000002</v>
          </cell>
          <cell r="I49">
            <v>12.470165464346055</v>
          </cell>
          <cell r="J49">
            <v>19878</v>
          </cell>
          <cell r="K49">
            <v>16528</v>
          </cell>
          <cell r="L49">
            <v>13616</v>
          </cell>
          <cell r="M49">
            <v>21.405999999999999</v>
          </cell>
          <cell r="N49">
            <v>21.152851226232922</v>
          </cell>
          <cell r="O49">
            <v>117.60517106921664</v>
          </cell>
          <cell r="P49">
            <v>213.75449482482082</v>
          </cell>
          <cell r="Q49">
            <v>213.75449482482082</v>
          </cell>
          <cell r="R49">
            <v>213.75449482482082</v>
          </cell>
          <cell r="S49">
            <v>15.424694674242458</v>
          </cell>
          <cell r="T49">
            <v>15.424694674242458</v>
          </cell>
          <cell r="U49">
            <v>15.424694674242458</v>
          </cell>
        </row>
        <row r="50">
          <cell r="A50" t="str">
            <v>TRI19</v>
          </cell>
          <cell r="B50">
            <v>31.5</v>
          </cell>
          <cell r="C50">
            <v>28</v>
          </cell>
          <cell r="D50">
            <v>0.35</v>
          </cell>
          <cell r="E50">
            <v>4.9000000000000004</v>
          </cell>
          <cell r="F50">
            <v>0.32999999999999996</v>
          </cell>
          <cell r="G50">
            <v>37289</v>
          </cell>
          <cell r="H50">
            <v>0.46500000000000002</v>
          </cell>
          <cell r="I50">
            <v>12.470165464346055</v>
          </cell>
          <cell r="J50">
            <v>12795</v>
          </cell>
          <cell r="K50">
            <v>10639</v>
          </cell>
          <cell r="L50">
            <v>8765</v>
          </cell>
          <cell r="M50">
            <v>21.405999999999999</v>
          </cell>
          <cell r="N50">
            <v>19.05844152431013</v>
          </cell>
          <cell r="O50">
            <v>83.345498913888648</v>
          </cell>
          <cell r="P50">
            <v>144.82434254069551</v>
          </cell>
          <cell r="Q50">
            <v>146.87363732825574</v>
          </cell>
          <cell r="R50">
            <v>146.87363732825574</v>
          </cell>
          <cell r="S50">
            <v>9.8970894086021381</v>
          </cell>
          <cell r="T50">
            <v>10.06142522222221</v>
          </cell>
          <cell r="U50">
            <v>10.06142522222221</v>
          </cell>
        </row>
        <row r="51">
          <cell r="A51" t="str">
            <v>TRI20</v>
          </cell>
          <cell r="B51">
            <v>30.17</v>
          </cell>
          <cell r="C51">
            <v>28</v>
          </cell>
          <cell r="D51">
            <v>0.35</v>
          </cell>
          <cell r="E51">
            <v>4.9000000000000004</v>
          </cell>
          <cell r="F51">
            <v>0.32999999999999996</v>
          </cell>
          <cell r="G51">
            <v>37289</v>
          </cell>
          <cell r="H51">
            <v>0.46500000000000002</v>
          </cell>
          <cell r="I51">
            <v>12.470165464346055</v>
          </cell>
          <cell r="J51">
            <v>12338</v>
          </cell>
          <cell r="K51">
            <v>10259</v>
          </cell>
          <cell r="L51">
            <v>8452</v>
          </cell>
          <cell r="M51">
            <v>21.405999999999999</v>
          </cell>
          <cell r="N51">
            <v>18.377401363337651</v>
          </cell>
          <cell r="O51">
            <v>81.134775510204179</v>
          </cell>
          <cell r="P51">
            <v>140.41671539193854</v>
          </cell>
          <cell r="Q51">
            <v>142.39278005466301</v>
          </cell>
          <cell r="R51">
            <v>142.39278005466301</v>
          </cell>
          <cell r="S51">
            <v>9.5436356263440771</v>
          </cell>
          <cell r="T51">
            <v>9.7020990138888781</v>
          </cell>
          <cell r="U51">
            <v>9.7020990138888781</v>
          </cell>
        </row>
        <row r="52">
          <cell r="A52" t="str">
            <v>SBO01</v>
          </cell>
          <cell r="B52">
            <v>3</v>
          </cell>
          <cell r="C52">
            <v>28</v>
          </cell>
          <cell r="D52">
            <v>1.2</v>
          </cell>
          <cell r="E52">
            <v>4</v>
          </cell>
          <cell r="F52">
            <v>1.1499999999999999</v>
          </cell>
          <cell r="G52">
            <v>37289</v>
          </cell>
          <cell r="H52">
            <v>0.46500000000000002</v>
          </cell>
          <cell r="I52">
            <v>12.470165464346055</v>
          </cell>
          <cell r="J52">
            <v>14658</v>
          </cell>
          <cell r="K52">
            <v>11517</v>
          </cell>
          <cell r="L52">
            <v>9772</v>
          </cell>
          <cell r="M52">
            <v>21.405999999999999</v>
          </cell>
          <cell r="N52">
            <v>76.492294242269139</v>
          </cell>
          <cell r="O52">
            <v>84.772397597146764</v>
          </cell>
          <cell r="P52">
            <v>156.26052305721137</v>
          </cell>
          <cell r="Q52">
            <v>156.93493933513651</v>
          </cell>
          <cell r="R52">
            <v>158.32268052240556</v>
          </cell>
          <cell r="S52">
            <v>10.814172710280332</v>
          </cell>
          <cell r="T52">
            <v>10.868255094339579</v>
          </cell>
          <cell r="U52">
            <v>10.979539999999957</v>
          </cell>
        </row>
        <row r="53">
          <cell r="A53" t="str">
            <v>SBO02</v>
          </cell>
          <cell r="B53">
            <v>3</v>
          </cell>
          <cell r="C53">
            <v>28</v>
          </cell>
          <cell r="D53">
            <v>0.6</v>
          </cell>
          <cell r="E53">
            <v>4</v>
          </cell>
          <cell r="F53">
            <v>0.57999999999999996</v>
          </cell>
          <cell r="G53">
            <v>37289</v>
          </cell>
          <cell r="H53">
            <v>0.46500000000000002</v>
          </cell>
          <cell r="I53">
            <v>12.470165464346055</v>
          </cell>
          <cell r="J53">
            <v>15531</v>
          </cell>
          <cell r="K53">
            <v>12285</v>
          </cell>
          <cell r="L53">
            <v>10470</v>
          </cell>
          <cell r="M53">
            <v>21.405999999999999</v>
          </cell>
          <cell r="N53">
            <v>39.630584890986732</v>
          </cell>
          <cell r="O53">
            <v>91.555169996513683</v>
          </cell>
          <cell r="P53">
            <v>164.94514201685948</v>
          </cell>
          <cell r="Q53">
            <v>166.32985847007356</v>
          </cell>
          <cell r="R53">
            <v>167.76783324841125</v>
          </cell>
          <cell r="S53">
            <v>11.510604444444457</v>
          </cell>
          <cell r="T53">
            <v>11.621646792452843</v>
          </cell>
          <cell r="U53">
            <v>11.736960000000014</v>
          </cell>
        </row>
        <row r="54">
          <cell r="A54" t="str">
            <v>YUC01</v>
          </cell>
          <cell r="B54">
            <v>3</v>
          </cell>
          <cell r="C54">
            <v>28</v>
          </cell>
          <cell r="D54">
            <v>0.35</v>
          </cell>
          <cell r="E54">
            <v>4</v>
          </cell>
          <cell r="F54">
            <v>0.33999999999999997</v>
          </cell>
          <cell r="G54">
            <v>37289</v>
          </cell>
          <cell r="H54">
            <v>0.46500000000000002</v>
          </cell>
          <cell r="I54">
            <v>12.470165464346055</v>
          </cell>
          <cell r="J54">
            <v>15531</v>
          </cell>
          <cell r="K54">
            <v>12285</v>
          </cell>
          <cell r="L54">
            <v>10470</v>
          </cell>
          <cell r="M54">
            <v>21.405999999999999</v>
          </cell>
          <cell r="N54">
            <v>23.117841186408842</v>
          </cell>
          <cell r="O54">
            <v>91.555169996513627</v>
          </cell>
          <cell r="P54">
            <v>163.79842370404126</v>
          </cell>
          <cell r="Q54">
            <v>166.12885124299376</v>
          </cell>
          <cell r="R54">
            <v>166.12885124299376</v>
          </cell>
          <cell r="S54">
            <v>11.418647499999986</v>
          </cell>
          <cell r="T54">
            <v>11.60552774193547</v>
          </cell>
          <cell r="U54">
            <v>11.60552774193547</v>
          </cell>
        </row>
        <row r="55">
          <cell r="A55" t="str">
            <v>RRE01</v>
          </cell>
          <cell r="B55">
            <v>3</v>
          </cell>
          <cell r="C55">
            <v>28</v>
          </cell>
          <cell r="D55">
            <v>1.2</v>
          </cell>
          <cell r="E55">
            <v>4</v>
          </cell>
          <cell r="F55">
            <v>1.1499999999999999</v>
          </cell>
          <cell r="G55">
            <v>37289</v>
          </cell>
          <cell r="H55">
            <v>0.46500000000000002</v>
          </cell>
          <cell r="I55">
            <v>12.470165464346055</v>
          </cell>
          <cell r="J55">
            <v>14658</v>
          </cell>
          <cell r="K55">
            <v>11517</v>
          </cell>
          <cell r="L55">
            <v>9772</v>
          </cell>
          <cell r="M55">
            <v>21.405999999999999</v>
          </cell>
          <cell r="N55">
            <v>76.492294242269139</v>
          </cell>
          <cell r="O55">
            <v>84.772397597146764</v>
          </cell>
          <cell r="P55">
            <v>156.26052305721137</v>
          </cell>
          <cell r="Q55">
            <v>156.93493933513651</v>
          </cell>
          <cell r="R55">
            <v>158.32268052240556</v>
          </cell>
          <cell r="S55">
            <v>10.814172710280332</v>
          </cell>
          <cell r="T55">
            <v>10.868255094339579</v>
          </cell>
          <cell r="U55">
            <v>10.979539999999957</v>
          </cell>
        </row>
        <row r="56">
          <cell r="A56" t="str">
            <v>RRE02</v>
          </cell>
          <cell r="B56">
            <v>3</v>
          </cell>
          <cell r="C56">
            <v>28</v>
          </cell>
          <cell r="D56">
            <v>0.6</v>
          </cell>
          <cell r="E56">
            <v>4</v>
          </cell>
          <cell r="F56">
            <v>0.57999999999999996</v>
          </cell>
          <cell r="G56">
            <v>37289</v>
          </cell>
          <cell r="H56">
            <v>0.46500000000000002</v>
          </cell>
          <cell r="I56">
            <v>12.470165464346055</v>
          </cell>
          <cell r="J56">
            <v>15531</v>
          </cell>
          <cell r="K56">
            <v>12285</v>
          </cell>
          <cell r="L56">
            <v>10470</v>
          </cell>
          <cell r="M56">
            <v>21.405999999999999</v>
          </cell>
          <cell r="N56">
            <v>39.630584890986732</v>
          </cell>
          <cell r="O56">
            <v>91.555169996513683</v>
          </cell>
          <cell r="P56">
            <v>164.94514201685948</v>
          </cell>
          <cell r="Q56">
            <v>166.32985847007356</v>
          </cell>
          <cell r="R56">
            <v>167.76783324841125</v>
          </cell>
          <cell r="S56">
            <v>11.510604444444457</v>
          </cell>
          <cell r="T56">
            <v>11.621646792452843</v>
          </cell>
          <cell r="U56">
            <v>11.736960000000014</v>
          </cell>
        </row>
        <row r="57">
          <cell r="A57" t="str">
            <v>SIM01</v>
          </cell>
          <cell r="B57">
            <v>3</v>
          </cell>
          <cell r="C57">
            <v>28</v>
          </cell>
          <cell r="D57">
            <v>0.35</v>
          </cell>
          <cell r="E57">
            <v>4</v>
          </cell>
          <cell r="F57">
            <v>0.33999999999999997</v>
          </cell>
          <cell r="G57">
            <v>37289</v>
          </cell>
          <cell r="H57">
            <v>0.46500000000000002</v>
          </cell>
          <cell r="I57">
            <v>12.470165464346055</v>
          </cell>
          <cell r="J57">
            <v>15531</v>
          </cell>
          <cell r="K57">
            <v>12285</v>
          </cell>
          <cell r="L57">
            <v>10470</v>
          </cell>
          <cell r="M57">
            <v>21.405999999999999</v>
          </cell>
          <cell r="N57">
            <v>23.117841186408842</v>
          </cell>
          <cell r="O57">
            <v>91.555169996513627</v>
          </cell>
          <cell r="P57">
            <v>163.79842370404126</v>
          </cell>
          <cell r="Q57">
            <v>166.12885124299376</v>
          </cell>
          <cell r="R57">
            <v>166.12885124299376</v>
          </cell>
          <cell r="S57">
            <v>11.418647499999986</v>
          </cell>
          <cell r="T57">
            <v>11.60552774193547</v>
          </cell>
          <cell r="U57">
            <v>11.60552774193547</v>
          </cell>
        </row>
        <row r="58">
          <cell r="A58" t="str">
            <v>SIM02</v>
          </cell>
          <cell r="B58">
            <v>3</v>
          </cell>
          <cell r="C58">
            <v>28</v>
          </cell>
          <cell r="D58">
            <v>0.38</v>
          </cell>
          <cell r="E58">
            <v>4</v>
          </cell>
          <cell r="F58">
            <v>0.36</v>
          </cell>
          <cell r="G58">
            <v>37289</v>
          </cell>
          <cell r="H58">
            <v>0.46500000000000002</v>
          </cell>
          <cell r="I58">
            <v>12.470165464346055</v>
          </cell>
          <cell r="J58">
            <v>15531</v>
          </cell>
          <cell r="K58">
            <v>12285</v>
          </cell>
          <cell r="L58">
            <v>10470</v>
          </cell>
          <cell r="M58">
            <v>21.405999999999999</v>
          </cell>
          <cell r="N58">
            <v>25.099370430958015</v>
          </cell>
          <cell r="O58">
            <v>91.555169996513783</v>
          </cell>
          <cell r="P58">
            <v>167.61386827214412</v>
          </cell>
          <cell r="Q58">
            <v>167.61386827214412</v>
          </cell>
          <cell r="R58">
            <v>169.99070259325757</v>
          </cell>
          <cell r="S58">
            <v>11.724613333333293</v>
          </cell>
          <cell r="T58">
            <v>11.724613333333293</v>
          </cell>
          <cell r="U58">
            <v>11.915214999999959</v>
          </cell>
        </row>
        <row r="59">
          <cell r="A59" t="str">
            <v>SAY01</v>
          </cell>
          <cell r="B59">
            <v>3</v>
          </cell>
          <cell r="C59">
            <v>28</v>
          </cell>
          <cell r="D59">
            <v>1</v>
          </cell>
          <cell r="E59">
            <v>4</v>
          </cell>
          <cell r="F59">
            <v>0.96</v>
          </cell>
          <cell r="G59">
            <v>37289</v>
          </cell>
          <cell r="H59">
            <v>0.46500000000000002</v>
          </cell>
          <cell r="I59">
            <v>12.470165464346055</v>
          </cell>
          <cell r="J59">
            <v>15531</v>
          </cell>
          <cell r="K59">
            <v>12285</v>
          </cell>
          <cell r="L59">
            <v>10470</v>
          </cell>
          <cell r="M59">
            <v>21.405999999999999</v>
          </cell>
          <cell r="N59">
            <v>66.050974818311261</v>
          </cell>
          <cell r="O59">
            <v>91.555169996513541</v>
          </cell>
          <cell r="P59">
            <v>165.76974844405427</v>
          </cell>
          <cell r="Q59">
            <v>166.61309592641271</v>
          </cell>
          <cell r="R59">
            <v>168.35862908757315</v>
          </cell>
          <cell r="S59">
            <v>11.576730786516858</v>
          </cell>
          <cell r="T59">
            <v>11.644360000000006</v>
          </cell>
          <cell r="U59">
            <v>11.784336744186053</v>
          </cell>
        </row>
        <row r="60">
          <cell r="A60" t="str">
            <v>SAY02</v>
          </cell>
          <cell r="B60">
            <v>3</v>
          </cell>
          <cell r="C60">
            <v>28</v>
          </cell>
          <cell r="D60">
            <v>0.62</v>
          </cell>
          <cell r="E60">
            <v>4</v>
          </cell>
          <cell r="F60">
            <v>0.6</v>
          </cell>
          <cell r="G60">
            <v>37289</v>
          </cell>
          <cell r="H60">
            <v>0.46500000000000002</v>
          </cell>
          <cell r="I60">
            <v>12.470165464346055</v>
          </cell>
          <cell r="J60">
            <v>15531</v>
          </cell>
          <cell r="K60">
            <v>12285</v>
          </cell>
          <cell r="L60">
            <v>10470</v>
          </cell>
          <cell r="M60">
            <v>21.405999999999999</v>
          </cell>
          <cell r="N60">
            <v>40.951604387352702</v>
          </cell>
          <cell r="O60">
            <v>91.555169996513712</v>
          </cell>
          <cell r="P60">
            <v>164.68303497392924</v>
          </cell>
          <cell r="Q60">
            <v>166.01263251897316</v>
          </cell>
          <cell r="R60">
            <v>167.39147441753724</v>
          </cell>
          <cell r="S60">
            <v>11.489585714285692</v>
          </cell>
          <cell r="T60">
            <v>11.596207999999978</v>
          </cell>
          <cell r="U60">
            <v>11.706779259259237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22">
          <cell r="A22" t="str">
            <v>GCH01</v>
          </cell>
          <cell r="B22">
            <v>11.95</v>
          </cell>
          <cell r="C22">
            <v>3.5</v>
          </cell>
          <cell r="D22">
            <v>1.3</v>
          </cell>
          <cell r="E22">
            <v>1.131</v>
          </cell>
          <cell r="F22">
            <v>925.6</v>
          </cell>
          <cell r="G22">
            <v>1.2219101123595506</v>
          </cell>
          <cell r="H22" t="str">
            <v>ROME</v>
          </cell>
          <cell r="I22">
            <v>26</v>
          </cell>
          <cell r="J22">
            <v>37</v>
          </cell>
        </row>
        <row r="23">
          <cell r="A23" t="str">
            <v>GCH02</v>
          </cell>
          <cell r="B23">
            <v>2.76</v>
          </cell>
          <cell r="C23">
            <v>3.5</v>
          </cell>
          <cell r="D23">
            <v>1.3</v>
          </cell>
          <cell r="E23">
            <v>1.131</v>
          </cell>
          <cell r="F23">
            <v>925.6</v>
          </cell>
          <cell r="G23">
            <v>1.2219101123595506</v>
          </cell>
          <cell r="H23" t="str">
            <v>ROME</v>
          </cell>
          <cell r="I23">
            <v>26</v>
          </cell>
          <cell r="J23">
            <v>37</v>
          </cell>
        </row>
        <row r="24">
          <cell r="A24" t="str">
            <v>GCH04</v>
          </cell>
          <cell r="B24">
            <v>1.39</v>
          </cell>
          <cell r="C24">
            <v>3.5</v>
          </cell>
          <cell r="D24">
            <v>1.3</v>
          </cell>
          <cell r="E24">
            <v>1.131</v>
          </cell>
          <cell r="F24">
            <v>925.6</v>
          </cell>
          <cell r="G24">
            <v>1.2219101123595506</v>
          </cell>
          <cell r="H24" t="str">
            <v>ROME</v>
          </cell>
          <cell r="I24">
            <v>26</v>
          </cell>
          <cell r="J24">
            <v>37</v>
          </cell>
        </row>
        <row r="25">
          <cell r="A25" t="str">
            <v>GCH06</v>
          </cell>
          <cell r="B25">
            <v>3.42</v>
          </cell>
          <cell r="C25">
            <v>3.5</v>
          </cell>
          <cell r="D25">
            <v>1.3</v>
          </cell>
          <cell r="E25">
            <v>1.131</v>
          </cell>
          <cell r="F25">
            <v>925.6</v>
          </cell>
          <cell r="G25">
            <v>1.2219101123595506</v>
          </cell>
          <cell r="H25" t="str">
            <v>ROME</v>
          </cell>
          <cell r="I25">
            <v>26</v>
          </cell>
          <cell r="J25">
            <v>37</v>
          </cell>
        </row>
        <row r="26">
          <cell r="A26" t="str">
            <v>GCH09</v>
          </cell>
          <cell r="B26">
            <v>3.06</v>
          </cell>
          <cell r="C26">
            <v>3.5</v>
          </cell>
          <cell r="D26">
            <v>1.3</v>
          </cell>
          <cell r="E26">
            <v>1.131</v>
          </cell>
          <cell r="F26">
            <v>925.6</v>
          </cell>
          <cell r="G26">
            <v>1.2219101123595506</v>
          </cell>
          <cell r="H26" t="str">
            <v>ROME</v>
          </cell>
          <cell r="I26">
            <v>26</v>
          </cell>
          <cell r="J26">
            <v>37</v>
          </cell>
        </row>
        <row r="27">
          <cell r="A27" t="str">
            <v>GCH10</v>
          </cell>
          <cell r="B27">
            <v>3.27</v>
          </cell>
          <cell r="C27">
            <v>3.5</v>
          </cell>
          <cell r="D27">
            <v>1.3</v>
          </cell>
          <cell r="E27">
            <v>1.131</v>
          </cell>
          <cell r="F27">
            <v>925.6</v>
          </cell>
          <cell r="G27">
            <v>1.2219101123595506</v>
          </cell>
          <cell r="H27" t="str">
            <v>ROME</v>
          </cell>
          <cell r="I27">
            <v>26</v>
          </cell>
          <cell r="J27">
            <v>37</v>
          </cell>
        </row>
        <row r="28">
          <cell r="A28" t="str">
            <v>GCH11</v>
          </cell>
          <cell r="B28">
            <v>2.54</v>
          </cell>
          <cell r="C28">
            <v>3.5</v>
          </cell>
          <cell r="D28">
            <v>1.3</v>
          </cell>
          <cell r="E28">
            <v>1.131</v>
          </cell>
          <cell r="F28">
            <v>925.6</v>
          </cell>
          <cell r="G28">
            <v>1.2219101123595506</v>
          </cell>
          <cell r="H28" t="str">
            <v>ROME</v>
          </cell>
          <cell r="I28">
            <v>26</v>
          </cell>
          <cell r="J28">
            <v>37</v>
          </cell>
        </row>
        <row r="29">
          <cell r="A29" t="str">
            <v>GCH09COM</v>
          </cell>
          <cell r="B29">
            <v>5.79</v>
          </cell>
          <cell r="C29">
            <v>3.5</v>
          </cell>
          <cell r="D29">
            <v>1.3</v>
          </cell>
          <cell r="E29">
            <v>1.131</v>
          </cell>
          <cell r="F29">
            <v>925.6</v>
          </cell>
          <cell r="G29">
            <v>1.2219101123595506</v>
          </cell>
          <cell r="H29" t="str">
            <v>ROME</v>
          </cell>
          <cell r="I29">
            <v>26</v>
          </cell>
          <cell r="J29">
            <v>37</v>
          </cell>
        </row>
        <row r="30">
          <cell r="A30" t="str">
            <v>GCH10COM</v>
          </cell>
          <cell r="B30">
            <v>5.92</v>
          </cell>
          <cell r="C30">
            <v>3.5</v>
          </cell>
          <cell r="D30">
            <v>1.3</v>
          </cell>
          <cell r="E30">
            <v>1.131</v>
          </cell>
          <cell r="F30">
            <v>925.6</v>
          </cell>
          <cell r="G30">
            <v>1.2219101123595506</v>
          </cell>
          <cell r="H30" t="str">
            <v>ROME</v>
          </cell>
          <cell r="I30">
            <v>26</v>
          </cell>
          <cell r="J30">
            <v>37</v>
          </cell>
        </row>
        <row r="31">
          <cell r="A31" t="str">
            <v>GCH12T</v>
          </cell>
          <cell r="B31">
            <v>6.72</v>
          </cell>
          <cell r="C31">
            <v>3.5</v>
          </cell>
          <cell r="D31">
            <v>1.3</v>
          </cell>
          <cell r="E31">
            <v>1.131</v>
          </cell>
          <cell r="F31">
            <v>925.6</v>
          </cell>
          <cell r="G31">
            <v>1.2219101123595506</v>
          </cell>
          <cell r="H31" t="str">
            <v>ROME</v>
          </cell>
          <cell r="I31">
            <v>26</v>
          </cell>
          <cell r="J31">
            <v>37</v>
          </cell>
        </row>
        <row r="32">
          <cell r="A32" t="str">
            <v>SCZ01</v>
          </cell>
          <cell r="B32">
            <v>0.6</v>
          </cell>
          <cell r="C32">
            <v>2.2999999999999998</v>
          </cell>
          <cell r="D32">
            <v>1.3</v>
          </cell>
          <cell r="E32">
            <v>1.131</v>
          </cell>
          <cell r="F32">
            <v>925.6</v>
          </cell>
          <cell r="G32">
            <v>1.2219101123595506</v>
          </cell>
          <cell r="H32" t="str">
            <v>ROME</v>
          </cell>
          <cell r="I32">
            <v>26</v>
          </cell>
          <cell r="J32">
            <v>37</v>
          </cell>
        </row>
        <row r="33">
          <cell r="A33" t="str">
            <v>SCZ02</v>
          </cell>
          <cell r="B33">
            <v>2.2400000000000002</v>
          </cell>
          <cell r="C33">
            <v>2.2999999999999998</v>
          </cell>
          <cell r="D33">
            <v>1.3</v>
          </cell>
          <cell r="E33">
            <v>1.131</v>
          </cell>
          <cell r="F33">
            <v>925.6</v>
          </cell>
          <cell r="G33">
            <v>1.2219101123595506</v>
          </cell>
          <cell r="H33" t="str">
            <v>ROME</v>
          </cell>
          <cell r="I33">
            <v>26</v>
          </cell>
          <cell r="J33">
            <v>37</v>
          </cell>
        </row>
        <row r="34">
          <cell r="A34" t="str">
            <v>GBE01</v>
          </cell>
          <cell r="B34">
            <v>12.65</v>
          </cell>
          <cell r="C34">
            <v>1.7</v>
          </cell>
          <cell r="E34">
            <v>0</v>
          </cell>
          <cell r="H34">
            <v>2.0830000000000002</v>
          </cell>
          <cell r="I34">
            <v>26</v>
          </cell>
          <cell r="J34">
            <v>37</v>
          </cell>
        </row>
        <row r="35">
          <cell r="A35" t="str">
            <v>UNA01</v>
          </cell>
          <cell r="B35">
            <v>5</v>
          </cell>
          <cell r="C35">
            <v>0</v>
          </cell>
          <cell r="E35">
            <v>0</v>
          </cell>
          <cell r="H35">
            <v>3.5</v>
          </cell>
          <cell r="I35">
            <v>26</v>
          </cell>
          <cell r="J35">
            <v>37</v>
          </cell>
        </row>
        <row r="36">
          <cell r="A36" t="str">
            <v>SBU01</v>
          </cell>
          <cell r="B36">
            <v>5.25</v>
          </cell>
          <cell r="C36">
            <v>0</v>
          </cell>
          <cell r="E36">
            <v>0</v>
          </cell>
          <cell r="H36">
            <v>3.5</v>
          </cell>
          <cell r="I36">
            <v>26</v>
          </cell>
          <cell r="J36">
            <v>37</v>
          </cell>
        </row>
        <row r="37">
          <cell r="A37" t="str">
            <v>IAG01</v>
          </cell>
          <cell r="B37">
            <v>3</v>
          </cell>
          <cell r="C37">
            <v>0</v>
          </cell>
          <cell r="E37">
            <v>0</v>
          </cell>
          <cell r="H37">
            <v>3.5</v>
          </cell>
          <cell r="I37">
            <v>26</v>
          </cell>
          <cell r="J37">
            <v>37</v>
          </cell>
        </row>
        <row r="38">
          <cell r="A38" t="str">
            <v>BUL01</v>
          </cell>
          <cell r="B38">
            <v>11.34</v>
          </cell>
          <cell r="C38">
            <v>2.6</v>
          </cell>
          <cell r="D38">
            <v>1.3</v>
          </cell>
          <cell r="E38">
            <v>1.131</v>
          </cell>
          <cell r="F38">
            <v>925.4</v>
          </cell>
          <cell r="G38">
            <v>1.2221741949427276</v>
          </cell>
          <cell r="H38" t="str">
            <v>ROME</v>
          </cell>
          <cell r="I38">
            <v>26</v>
          </cell>
          <cell r="J38">
            <v>37</v>
          </cell>
        </row>
        <row r="39">
          <cell r="A39" t="str">
            <v>BUL02</v>
          </cell>
          <cell r="B39">
            <v>13.35</v>
          </cell>
          <cell r="C39">
            <v>2.6</v>
          </cell>
          <cell r="D39">
            <v>1.3</v>
          </cell>
          <cell r="E39">
            <v>1.131</v>
          </cell>
          <cell r="F39">
            <v>925.4</v>
          </cell>
          <cell r="G39">
            <v>1.2221741949427276</v>
          </cell>
          <cell r="H39" t="str">
            <v>ROME</v>
          </cell>
          <cell r="I39">
            <v>26</v>
          </cell>
          <cell r="J39">
            <v>37</v>
          </cell>
        </row>
        <row r="40">
          <cell r="A40" t="str">
            <v>CAR01</v>
          </cell>
          <cell r="B40">
            <v>1.38</v>
          </cell>
          <cell r="C40">
            <v>2.5</v>
          </cell>
          <cell r="D40">
            <v>1.3</v>
          </cell>
          <cell r="E40">
            <v>1.131</v>
          </cell>
          <cell r="F40">
            <v>929.5</v>
          </cell>
          <cell r="G40">
            <v>1.2167832167832169</v>
          </cell>
          <cell r="H40" t="str">
            <v>ROME</v>
          </cell>
          <cell r="I40">
            <v>26</v>
          </cell>
          <cell r="J40">
            <v>37</v>
          </cell>
        </row>
        <row r="41">
          <cell r="A41" t="str">
            <v>CAR02</v>
          </cell>
          <cell r="B41">
            <v>2.85</v>
          </cell>
          <cell r="C41">
            <v>2.5</v>
          </cell>
          <cell r="D41">
            <v>1.3</v>
          </cell>
          <cell r="E41">
            <v>1.131</v>
          </cell>
          <cell r="F41">
            <v>929.5</v>
          </cell>
          <cell r="G41">
            <v>1.2167832167832169</v>
          </cell>
          <cell r="H41" t="str">
            <v>ROME</v>
          </cell>
          <cell r="I41">
            <v>26</v>
          </cell>
          <cell r="J41">
            <v>37</v>
          </cell>
        </row>
        <row r="42">
          <cell r="A42" t="str">
            <v>CAR03</v>
          </cell>
          <cell r="B42">
            <v>5.07</v>
          </cell>
          <cell r="C42">
            <v>2.5</v>
          </cell>
          <cell r="D42">
            <v>1.3</v>
          </cell>
          <cell r="E42">
            <v>1.131</v>
          </cell>
          <cell r="F42">
            <v>929.5</v>
          </cell>
          <cell r="G42">
            <v>1.2167832167832169</v>
          </cell>
          <cell r="H42" t="str">
            <v>ROME</v>
          </cell>
          <cell r="I42">
            <v>26</v>
          </cell>
          <cell r="J42">
            <v>37</v>
          </cell>
        </row>
        <row r="43">
          <cell r="A43" t="str">
            <v>ERI01</v>
          </cell>
          <cell r="B43">
            <v>0.93</v>
          </cell>
          <cell r="C43">
            <v>2.6</v>
          </cell>
          <cell r="D43">
            <v>1.3</v>
          </cell>
          <cell r="E43">
            <v>1.131</v>
          </cell>
          <cell r="F43">
            <v>930.7</v>
          </cell>
          <cell r="G43">
            <v>1.2152143547867196</v>
          </cell>
          <cell r="H43" t="str">
            <v>ROME</v>
          </cell>
          <cell r="I43">
            <v>26</v>
          </cell>
          <cell r="J43">
            <v>37</v>
          </cell>
        </row>
        <row r="44">
          <cell r="A44" t="str">
            <v>ERI02</v>
          </cell>
          <cell r="B44">
            <v>0.77</v>
          </cell>
          <cell r="C44">
            <v>2.6</v>
          </cell>
          <cell r="D44">
            <v>1.3</v>
          </cell>
          <cell r="E44">
            <v>1.131</v>
          </cell>
          <cell r="F44">
            <v>930.7</v>
          </cell>
          <cell r="G44">
            <v>1.2152143547867196</v>
          </cell>
          <cell r="H44" t="str">
            <v>ROME</v>
          </cell>
          <cell r="I44">
            <v>26</v>
          </cell>
          <cell r="J44">
            <v>37</v>
          </cell>
        </row>
        <row r="45">
          <cell r="A45" t="str">
            <v>ERI03</v>
          </cell>
          <cell r="B45">
            <v>1.41</v>
          </cell>
          <cell r="C45">
            <v>2.6</v>
          </cell>
          <cell r="D45">
            <v>1.3</v>
          </cell>
          <cell r="E45">
            <v>1.131</v>
          </cell>
          <cell r="F45">
            <v>930.7</v>
          </cell>
          <cell r="G45">
            <v>1.2152143547867196</v>
          </cell>
          <cell r="H45" t="str">
            <v>ROME</v>
          </cell>
          <cell r="I45">
            <v>26</v>
          </cell>
          <cell r="J45">
            <v>37</v>
          </cell>
        </row>
        <row r="46">
          <cell r="A46" t="str">
            <v>ERI04</v>
          </cell>
          <cell r="B46">
            <v>1.54</v>
          </cell>
          <cell r="C46">
            <v>2.6</v>
          </cell>
          <cell r="D46">
            <v>1.3</v>
          </cell>
          <cell r="E46">
            <v>1.131</v>
          </cell>
          <cell r="F46">
            <v>930.7</v>
          </cell>
          <cell r="G46">
            <v>1.2152143547867196</v>
          </cell>
          <cell r="H46" t="str">
            <v>ROME</v>
          </cell>
          <cell r="I46">
            <v>26</v>
          </cell>
          <cell r="J46">
            <v>37</v>
          </cell>
        </row>
        <row r="47">
          <cell r="A47" t="str">
            <v>ERI05</v>
          </cell>
          <cell r="B47">
            <v>0.6</v>
          </cell>
          <cell r="C47">
            <v>1.7</v>
          </cell>
          <cell r="D47">
            <v>1.3</v>
          </cell>
          <cell r="E47">
            <v>1.131</v>
          </cell>
          <cell r="F47">
            <v>930.7</v>
          </cell>
          <cell r="G47">
            <v>1.2152143547867196</v>
          </cell>
          <cell r="H47" t="str">
            <v>ROME</v>
          </cell>
          <cell r="I47">
            <v>26</v>
          </cell>
          <cell r="J47">
            <v>37</v>
          </cell>
        </row>
        <row r="48">
          <cell r="A48" t="str">
            <v>ERI06</v>
          </cell>
          <cell r="B48">
            <v>0.6</v>
          </cell>
          <cell r="C48">
            <v>1.7</v>
          </cell>
          <cell r="D48">
            <v>1.3</v>
          </cell>
          <cell r="E48">
            <v>1.131</v>
          </cell>
          <cell r="F48">
            <v>930.7</v>
          </cell>
          <cell r="G48">
            <v>1.2152143547867196</v>
          </cell>
          <cell r="H48" t="str">
            <v>ROME</v>
          </cell>
          <cell r="I48">
            <v>26</v>
          </cell>
          <cell r="J48">
            <v>37</v>
          </cell>
        </row>
        <row r="49">
          <cell r="A49" t="str">
            <v>ERI07</v>
          </cell>
          <cell r="B49">
            <v>0.6</v>
          </cell>
          <cell r="C49">
            <v>1.7</v>
          </cell>
          <cell r="D49">
            <v>1.3</v>
          </cell>
          <cell r="E49">
            <v>1.131</v>
          </cell>
          <cell r="F49">
            <v>930.7</v>
          </cell>
          <cell r="G49">
            <v>1.2152143547867196</v>
          </cell>
          <cell r="H49" t="str">
            <v>ROME</v>
          </cell>
          <cell r="I49">
            <v>26</v>
          </cell>
          <cell r="J49">
            <v>37</v>
          </cell>
        </row>
        <row r="50">
          <cell r="A50" t="str">
            <v>ERI08</v>
          </cell>
          <cell r="B50">
            <v>0.6</v>
          </cell>
          <cell r="C50">
            <v>1.7</v>
          </cell>
          <cell r="D50">
            <v>1.3</v>
          </cell>
          <cell r="E50">
            <v>1.131</v>
          </cell>
          <cell r="F50">
            <v>930.7</v>
          </cell>
          <cell r="G50">
            <v>1.2152143547867196</v>
          </cell>
          <cell r="H50" t="str">
            <v>ROME</v>
          </cell>
          <cell r="I50">
            <v>26</v>
          </cell>
          <cell r="J50">
            <v>37</v>
          </cell>
        </row>
        <row r="51">
          <cell r="A51" t="str">
            <v>ERI09</v>
          </cell>
          <cell r="B51">
            <v>0.6</v>
          </cell>
          <cell r="C51">
            <v>1.7</v>
          </cell>
          <cell r="D51">
            <v>1.3</v>
          </cell>
          <cell r="E51">
            <v>1.131</v>
          </cell>
          <cell r="F51">
            <v>930.7</v>
          </cell>
          <cell r="G51">
            <v>1.2152143547867196</v>
          </cell>
          <cell r="H51" t="str">
            <v>ROME</v>
          </cell>
          <cell r="I51">
            <v>26</v>
          </cell>
          <cell r="J51">
            <v>37</v>
          </cell>
        </row>
        <row r="52">
          <cell r="A52" t="str">
            <v>ERI10</v>
          </cell>
          <cell r="B52">
            <v>0.6</v>
          </cell>
          <cell r="C52">
            <v>1.7</v>
          </cell>
          <cell r="D52">
            <v>1.3</v>
          </cell>
          <cell r="E52">
            <v>1.131</v>
          </cell>
          <cell r="F52">
            <v>930.7</v>
          </cell>
          <cell r="G52">
            <v>1.2152143547867196</v>
          </cell>
          <cell r="H52" t="str">
            <v>ROME</v>
          </cell>
          <cell r="I52">
            <v>26</v>
          </cell>
          <cell r="J52">
            <v>37</v>
          </cell>
        </row>
        <row r="53">
          <cell r="A53" t="str">
            <v>ERI05COM</v>
          </cell>
          <cell r="B53">
            <v>1</v>
          </cell>
          <cell r="C53">
            <v>1.8</v>
          </cell>
          <cell r="D53">
            <v>1.3</v>
          </cell>
          <cell r="E53">
            <v>1.131</v>
          </cell>
          <cell r="F53">
            <v>930.7</v>
          </cell>
          <cell r="G53">
            <v>1.2152143547867196</v>
          </cell>
          <cell r="H53" t="str">
            <v>ROME</v>
          </cell>
          <cell r="I53">
            <v>26</v>
          </cell>
          <cell r="J53">
            <v>37</v>
          </cell>
        </row>
        <row r="54">
          <cell r="A54" t="str">
            <v>ERI06COM</v>
          </cell>
          <cell r="B54">
            <v>1</v>
          </cell>
          <cell r="C54">
            <v>1.8</v>
          </cell>
          <cell r="D54">
            <v>1.3</v>
          </cell>
          <cell r="E54">
            <v>1.131</v>
          </cell>
          <cell r="F54">
            <v>930.7</v>
          </cell>
          <cell r="G54">
            <v>1.2152143547867196</v>
          </cell>
          <cell r="H54" t="str">
            <v>ROME</v>
          </cell>
          <cell r="I54">
            <v>26</v>
          </cell>
          <cell r="J54">
            <v>37</v>
          </cell>
        </row>
        <row r="55">
          <cell r="A55" t="str">
            <v>ERI07COM</v>
          </cell>
          <cell r="B55">
            <v>1</v>
          </cell>
          <cell r="C55">
            <v>1.8</v>
          </cell>
          <cell r="D55">
            <v>1.3</v>
          </cell>
          <cell r="E55">
            <v>1.131</v>
          </cell>
          <cell r="F55">
            <v>930.7</v>
          </cell>
          <cell r="G55">
            <v>1.2152143547867196</v>
          </cell>
          <cell r="H55" t="str">
            <v>ROME</v>
          </cell>
          <cell r="I55">
            <v>26</v>
          </cell>
          <cell r="J55">
            <v>37</v>
          </cell>
        </row>
        <row r="56">
          <cell r="A56" t="str">
            <v>ERI08COM</v>
          </cell>
          <cell r="B56">
            <v>1</v>
          </cell>
          <cell r="C56">
            <v>1.8</v>
          </cell>
          <cell r="D56">
            <v>1.3</v>
          </cell>
          <cell r="E56">
            <v>1.131</v>
          </cell>
          <cell r="F56">
            <v>930.7</v>
          </cell>
          <cell r="G56">
            <v>1.2152143547867196</v>
          </cell>
          <cell r="H56" t="str">
            <v>ROME</v>
          </cell>
          <cell r="I56">
            <v>26</v>
          </cell>
          <cell r="J56">
            <v>37</v>
          </cell>
        </row>
        <row r="57">
          <cell r="A57" t="str">
            <v>ERI09COM</v>
          </cell>
          <cell r="B57">
            <v>1</v>
          </cell>
          <cell r="C57">
            <v>1.8</v>
          </cell>
          <cell r="D57">
            <v>1.3</v>
          </cell>
          <cell r="E57">
            <v>1.131</v>
          </cell>
          <cell r="F57">
            <v>930.7</v>
          </cell>
          <cell r="G57">
            <v>1.2152143547867196</v>
          </cell>
          <cell r="H57" t="str">
            <v>ROME</v>
          </cell>
          <cell r="I57">
            <v>26</v>
          </cell>
          <cell r="J57">
            <v>37</v>
          </cell>
        </row>
        <row r="58">
          <cell r="A58" t="str">
            <v>ERI10COM</v>
          </cell>
          <cell r="B58">
            <v>1</v>
          </cell>
          <cell r="C58">
            <v>1.8</v>
          </cell>
          <cell r="D58">
            <v>1.3</v>
          </cell>
          <cell r="E58">
            <v>1.131</v>
          </cell>
          <cell r="F58">
            <v>930.7</v>
          </cell>
          <cell r="G58">
            <v>1.2152143547867196</v>
          </cell>
          <cell r="H58" t="str">
            <v>ROME</v>
          </cell>
          <cell r="I58">
            <v>26</v>
          </cell>
          <cell r="J58">
            <v>37</v>
          </cell>
        </row>
        <row r="59">
          <cell r="A59" t="str">
            <v>VHE01</v>
          </cell>
          <cell r="B59">
            <v>8.9700000000000006</v>
          </cell>
          <cell r="C59">
            <v>0.7</v>
          </cell>
          <cell r="D59">
            <v>1.3</v>
          </cell>
          <cell r="E59">
            <v>1.131</v>
          </cell>
          <cell r="F59">
            <v>929.9</v>
          </cell>
          <cell r="G59">
            <v>1.2162598128831057</v>
          </cell>
          <cell r="H59" t="str">
            <v>ROME</v>
          </cell>
          <cell r="I59">
            <v>18</v>
          </cell>
          <cell r="J59">
            <v>28</v>
          </cell>
        </row>
        <row r="60">
          <cell r="A60" t="str">
            <v>VHE02</v>
          </cell>
          <cell r="B60">
            <v>0.52</v>
          </cell>
          <cell r="C60">
            <v>0.7</v>
          </cell>
          <cell r="D60">
            <v>1.3</v>
          </cell>
          <cell r="E60">
            <v>1.131</v>
          </cell>
          <cell r="F60">
            <v>929.9</v>
          </cell>
          <cell r="G60">
            <v>1.2162598128831057</v>
          </cell>
          <cell r="H60" t="str">
            <v>ROME</v>
          </cell>
          <cell r="I60">
            <v>18</v>
          </cell>
          <cell r="J60">
            <v>28</v>
          </cell>
        </row>
        <row r="61">
          <cell r="A61" t="str">
            <v>VHE03</v>
          </cell>
          <cell r="B61">
            <v>10.65</v>
          </cell>
          <cell r="C61">
            <v>0.7</v>
          </cell>
          <cell r="D61">
            <v>1.3</v>
          </cell>
          <cell r="E61">
            <v>1.131</v>
          </cell>
          <cell r="F61">
            <v>929.9</v>
          </cell>
          <cell r="G61">
            <v>1.2162598128831057</v>
          </cell>
          <cell r="H61" t="str">
            <v>ROME</v>
          </cell>
          <cell r="I61">
            <v>18</v>
          </cell>
          <cell r="J61">
            <v>28</v>
          </cell>
        </row>
        <row r="62">
          <cell r="A62" t="str">
            <v>VHE04</v>
          </cell>
          <cell r="B62">
            <v>2.0099999999999998</v>
          </cell>
          <cell r="C62">
            <v>0.7</v>
          </cell>
          <cell r="D62">
            <v>1.3</v>
          </cell>
          <cell r="E62">
            <v>1.131</v>
          </cell>
          <cell r="F62">
            <v>929.9</v>
          </cell>
          <cell r="G62">
            <v>1.2162598128831057</v>
          </cell>
          <cell r="H62" t="str">
            <v>ROME</v>
          </cell>
          <cell r="I62">
            <v>18</v>
          </cell>
          <cell r="J62">
            <v>28</v>
          </cell>
        </row>
        <row r="63">
          <cell r="A63" t="str">
            <v>VHE05</v>
          </cell>
          <cell r="B63">
            <v>2.66</v>
          </cell>
          <cell r="C63">
            <v>0.7</v>
          </cell>
          <cell r="D63">
            <v>1.3</v>
          </cell>
          <cell r="E63">
            <v>1.131</v>
          </cell>
          <cell r="F63">
            <v>929.9</v>
          </cell>
          <cell r="G63">
            <v>1.2162598128831057</v>
          </cell>
          <cell r="H63" t="str">
            <v>ROME</v>
          </cell>
          <cell r="I63">
            <v>18</v>
          </cell>
          <cell r="J63">
            <v>28</v>
          </cell>
        </row>
        <row r="64">
          <cell r="A64" t="str">
            <v>VHE06</v>
          </cell>
          <cell r="B64">
            <v>3.27</v>
          </cell>
          <cell r="C64">
            <v>0.7</v>
          </cell>
          <cell r="D64">
            <v>1.3</v>
          </cell>
          <cell r="E64">
            <v>1.131</v>
          </cell>
          <cell r="F64">
            <v>929.9</v>
          </cell>
          <cell r="G64">
            <v>1.2162598128831057</v>
          </cell>
          <cell r="H64" t="str">
            <v>ROME</v>
          </cell>
          <cell r="I64">
            <v>18</v>
          </cell>
          <cell r="J64">
            <v>28</v>
          </cell>
        </row>
        <row r="65">
          <cell r="A65" t="str">
            <v>VHE07</v>
          </cell>
          <cell r="B65">
            <v>2.59</v>
          </cell>
          <cell r="C65">
            <v>0.7</v>
          </cell>
          <cell r="D65">
            <v>1.3</v>
          </cell>
          <cell r="E65">
            <v>1.131</v>
          </cell>
          <cell r="F65">
            <v>929.9</v>
          </cell>
          <cell r="G65">
            <v>1.2162598128831057</v>
          </cell>
          <cell r="H65" t="str">
            <v>ROME</v>
          </cell>
          <cell r="I65">
            <v>18</v>
          </cell>
          <cell r="J65">
            <v>28</v>
          </cell>
        </row>
        <row r="66">
          <cell r="A66" t="str">
            <v>VHE08</v>
          </cell>
          <cell r="B66">
            <v>2.89</v>
          </cell>
          <cell r="C66">
            <v>0.7</v>
          </cell>
          <cell r="D66">
            <v>1.3</v>
          </cell>
          <cell r="E66">
            <v>1.131</v>
          </cell>
          <cell r="F66">
            <v>929.9</v>
          </cell>
          <cell r="G66">
            <v>1.2162598128831057</v>
          </cell>
          <cell r="H66" t="str">
            <v>ROME</v>
          </cell>
          <cell r="I66">
            <v>18</v>
          </cell>
          <cell r="J66">
            <v>28</v>
          </cell>
        </row>
        <row r="67">
          <cell r="A67" t="str">
            <v>ARJ08</v>
          </cell>
          <cell r="B67">
            <v>0.28999999999999998</v>
          </cell>
          <cell r="C67">
            <v>2.9</v>
          </cell>
          <cell r="D67">
            <v>1.3</v>
          </cell>
          <cell r="E67">
            <v>1.131</v>
          </cell>
          <cell r="F67">
            <v>965.4</v>
          </cell>
          <cell r="G67">
            <v>1.1715351149782474</v>
          </cell>
          <cell r="H67" t="str">
            <v>ROME</v>
          </cell>
          <cell r="I67">
            <v>15</v>
          </cell>
          <cell r="J67">
            <v>26</v>
          </cell>
        </row>
        <row r="68">
          <cell r="A68" t="str">
            <v>ARJ09</v>
          </cell>
          <cell r="B68">
            <v>17.66</v>
          </cell>
          <cell r="C68">
            <v>2.9</v>
          </cell>
          <cell r="D68">
            <v>1.3</v>
          </cell>
          <cell r="E68">
            <v>1.131</v>
          </cell>
          <cell r="F68">
            <v>965.4</v>
          </cell>
          <cell r="G68">
            <v>1.1715351149782474</v>
          </cell>
          <cell r="H68" t="str">
            <v>ROME</v>
          </cell>
          <cell r="I68">
            <v>15</v>
          </cell>
          <cell r="J68">
            <v>26</v>
          </cell>
        </row>
        <row r="69">
          <cell r="A69" t="str">
            <v>ARJ10</v>
          </cell>
          <cell r="B69">
            <v>17.54</v>
          </cell>
          <cell r="C69">
            <v>2.9</v>
          </cell>
          <cell r="D69">
            <v>1.3</v>
          </cell>
          <cell r="E69">
            <v>1.131</v>
          </cell>
          <cell r="F69">
            <v>965.4</v>
          </cell>
          <cell r="G69">
            <v>1.1715351149782474</v>
          </cell>
          <cell r="H69" t="str">
            <v>ROME</v>
          </cell>
          <cell r="I69">
            <v>15</v>
          </cell>
          <cell r="J69">
            <v>26</v>
          </cell>
        </row>
        <row r="70">
          <cell r="A70" t="str">
            <v>ARJ11</v>
          </cell>
          <cell r="B70">
            <v>17.329999999999998</v>
          </cell>
          <cell r="C70">
            <v>2.9</v>
          </cell>
          <cell r="D70">
            <v>1.3</v>
          </cell>
          <cell r="E70">
            <v>1.131</v>
          </cell>
          <cell r="F70">
            <v>965.4</v>
          </cell>
          <cell r="G70">
            <v>1.1715351149782474</v>
          </cell>
          <cell r="H70" t="str">
            <v>ROME</v>
          </cell>
          <cell r="I70">
            <v>15</v>
          </cell>
          <cell r="J70">
            <v>26</v>
          </cell>
        </row>
        <row r="71">
          <cell r="A71" t="str">
            <v>ARJ12</v>
          </cell>
          <cell r="B71">
            <v>21.3</v>
          </cell>
          <cell r="C71">
            <v>2.9</v>
          </cell>
          <cell r="D71">
            <v>1.3</v>
          </cell>
          <cell r="E71">
            <v>1.131</v>
          </cell>
          <cell r="F71">
            <v>965.4</v>
          </cell>
          <cell r="G71">
            <v>1.1715351149782474</v>
          </cell>
          <cell r="H71" t="str">
            <v>ROME</v>
          </cell>
          <cell r="I71">
            <v>15</v>
          </cell>
          <cell r="J71">
            <v>26</v>
          </cell>
        </row>
        <row r="72">
          <cell r="A72" t="str">
            <v>ARJ13</v>
          </cell>
          <cell r="B72">
            <v>22.37</v>
          </cell>
          <cell r="C72">
            <v>2.9</v>
          </cell>
          <cell r="D72">
            <v>1.3</v>
          </cell>
          <cell r="E72">
            <v>1.131</v>
          </cell>
          <cell r="F72">
            <v>965.4</v>
          </cell>
          <cell r="G72">
            <v>1.1715351149782474</v>
          </cell>
          <cell r="H72" t="str">
            <v>ROME</v>
          </cell>
          <cell r="I72">
            <v>15</v>
          </cell>
          <cell r="J72">
            <v>26</v>
          </cell>
        </row>
        <row r="73">
          <cell r="A73" t="str">
            <v>ARJ14</v>
          </cell>
          <cell r="B73">
            <v>23.51</v>
          </cell>
          <cell r="C73">
            <v>2.9</v>
          </cell>
          <cell r="D73">
            <v>1.3</v>
          </cell>
          <cell r="E73">
            <v>1.131</v>
          </cell>
          <cell r="F73">
            <v>965.4</v>
          </cell>
          <cell r="G73">
            <v>1.1715351149782474</v>
          </cell>
          <cell r="H73" t="str">
            <v>ROME</v>
          </cell>
          <cell r="I73">
            <v>15</v>
          </cell>
          <cell r="J73">
            <v>26</v>
          </cell>
        </row>
        <row r="74">
          <cell r="A74" t="str">
            <v>ARJ15</v>
          </cell>
          <cell r="B74">
            <v>23.67</v>
          </cell>
          <cell r="C74">
            <v>2.9</v>
          </cell>
          <cell r="D74">
            <v>1.3</v>
          </cell>
          <cell r="E74">
            <v>1.131</v>
          </cell>
          <cell r="F74">
            <v>965.4</v>
          </cell>
          <cell r="G74">
            <v>1.1715351149782474</v>
          </cell>
          <cell r="H74" t="str">
            <v>ROME</v>
          </cell>
          <cell r="I74">
            <v>15</v>
          </cell>
          <cell r="J74">
            <v>26</v>
          </cell>
        </row>
        <row r="75">
          <cell r="A75" t="str">
            <v>ARJ01</v>
          </cell>
          <cell r="B75">
            <v>59.16</v>
          </cell>
          <cell r="C75">
            <v>2.9</v>
          </cell>
          <cell r="D75">
            <v>1.3</v>
          </cell>
          <cell r="E75">
            <v>1.131</v>
          </cell>
          <cell r="F75">
            <v>965.4</v>
          </cell>
          <cell r="G75">
            <v>1.1715351149782474</v>
          </cell>
          <cell r="H75" t="str">
            <v>ROME</v>
          </cell>
          <cell r="I75">
            <v>15</v>
          </cell>
          <cell r="J75">
            <v>26</v>
          </cell>
        </row>
        <row r="76">
          <cell r="A76" t="str">
            <v>ARJ02</v>
          </cell>
          <cell r="B76">
            <v>70.17</v>
          </cell>
          <cell r="C76">
            <v>2.9</v>
          </cell>
          <cell r="D76">
            <v>1.3</v>
          </cell>
          <cell r="E76">
            <v>1.131</v>
          </cell>
          <cell r="F76">
            <v>965.4</v>
          </cell>
          <cell r="G76">
            <v>1.1715351149782474</v>
          </cell>
          <cell r="H76" t="str">
            <v>ROME</v>
          </cell>
          <cell r="I76">
            <v>15</v>
          </cell>
          <cell r="J76">
            <v>26</v>
          </cell>
        </row>
        <row r="77">
          <cell r="A77" t="str">
            <v>ARJ03</v>
          </cell>
          <cell r="B77">
            <v>44.69</v>
          </cell>
          <cell r="C77">
            <v>2.9</v>
          </cell>
          <cell r="D77">
            <v>1.3</v>
          </cell>
          <cell r="E77">
            <v>1.131</v>
          </cell>
          <cell r="F77">
            <v>965.4</v>
          </cell>
          <cell r="G77">
            <v>1.1715351149782474</v>
          </cell>
          <cell r="H77" t="str">
            <v>ROME</v>
          </cell>
          <cell r="I77">
            <v>15</v>
          </cell>
          <cell r="J77">
            <v>26</v>
          </cell>
        </row>
        <row r="78">
          <cell r="A78" t="str">
            <v>ARJ05</v>
          </cell>
          <cell r="B78">
            <v>54.26</v>
          </cell>
          <cell r="C78">
            <v>2.9</v>
          </cell>
          <cell r="D78">
            <v>1.3</v>
          </cell>
          <cell r="E78">
            <v>1.131</v>
          </cell>
          <cell r="F78">
            <v>965.4</v>
          </cell>
          <cell r="G78">
            <v>1.1715351149782474</v>
          </cell>
          <cell r="H78" t="str">
            <v>ROME</v>
          </cell>
          <cell r="I78">
            <v>15</v>
          </cell>
          <cell r="J78">
            <v>26</v>
          </cell>
        </row>
        <row r="79">
          <cell r="A79" t="str">
            <v>ARJ06</v>
          </cell>
          <cell r="B79">
            <v>62.99</v>
          </cell>
          <cell r="C79">
            <v>2.9</v>
          </cell>
          <cell r="D79">
            <v>1.3</v>
          </cell>
          <cell r="E79">
            <v>1.131</v>
          </cell>
          <cell r="F79">
            <v>965.4</v>
          </cell>
          <cell r="G79">
            <v>1.1715351149782474</v>
          </cell>
          <cell r="H79" t="str">
            <v>ROME</v>
          </cell>
          <cell r="I79">
            <v>15</v>
          </cell>
          <cell r="J79">
            <v>26</v>
          </cell>
        </row>
        <row r="80">
          <cell r="A80" t="str">
            <v>KEN01</v>
          </cell>
          <cell r="B80">
            <v>16</v>
          </cell>
          <cell r="C80">
            <v>5</v>
          </cell>
          <cell r="D80">
            <v>1.3</v>
          </cell>
          <cell r="E80">
            <v>1.131</v>
          </cell>
          <cell r="F80">
            <v>944</v>
          </cell>
          <cell r="G80">
            <v>1.1980932203389831</v>
          </cell>
          <cell r="H80" t="str">
            <v>ROME</v>
          </cell>
          <cell r="I80">
            <v>10</v>
          </cell>
          <cell r="J80">
            <v>18</v>
          </cell>
        </row>
        <row r="81">
          <cell r="A81" t="str">
            <v>KEN02</v>
          </cell>
          <cell r="B81">
            <v>5.18</v>
          </cell>
          <cell r="C81">
            <v>5</v>
          </cell>
          <cell r="D81">
            <v>1.3</v>
          </cell>
          <cell r="E81">
            <v>1.131</v>
          </cell>
          <cell r="F81">
            <v>944</v>
          </cell>
          <cell r="G81">
            <v>1.1980932203389831</v>
          </cell>
          <cell r="H81" t="str">
            <v>ROME</v>
          </cell>
          <cell r="I81">
            <v>10</v>
          </cell>
          <cell r="J81">
            <v>18</v>
          </cell>
        </row>
        <row r="82">
          <cell r="A82" t="str">
            <v>KAR01</v>
          </cell>
          <cell r="B82">
            <v>12.8</v>
          </cell>
          <cell r="C82">
            <v>1.4</v>
          </cell>
          <cell r="D82">
            <v>1.3</v>
          </cell>
          <cell r="E82">
            <v>1.131</v>
          </cell>
          <cell r="F82">
            <v>965.4</v>
          </cell>
          <cell r="G82">
            <v>1.1715351149782474</v>
          </cell>
          <cell r="H82" t="str">
            <v>ROME</v>
          </cell>
          <cell r="I82">
            <v>9</v>
          </cell>
          <cell r="J82">
            <v>19</v>
          </cell>
        </row>
        <row r="83">
          <cell r="A83" t="str">
            <v>ALARJ</v>
          </cell>
          <cell r="D83">
            <v>0.53449999999999998</v>
          </cell>
          <cell r="E83">
            <v>0.46500000000000002</v>
          </cell>
          <cell r="F83">
            <v>37289</v>
          </cell>
          <cell r="G83">
            <v>1.2470165464346053E-2</v>
          </cell>
          <cell r="H83" t="str">
            <v>ROME</v>
          </cell>
          <cell r="I83">
            <v>15</v>
          </cell>
          <cell r="J83">
            <v>26</v>
          </cell>
        </row>
        <row r="84">
          <cell r="A84" t="str">
            <v>ALMOX</v>
          </cell>
          <cell r="D84">
            <v>0.53449999999999998</v>
          </cell>
          <cell r="E84">
            <v>0.46500000000000002</v>
          </cell>
          <cell r="F84">
            <v>37289</v>
          </cell>
          <cell r="G84">
            <v>1.2470165464346053E-2</v>
          </cell>
          <cell r="H84" t="str">
            <v>ROME</v>
          </cell>
          <cell r="I84">
            <v>28</v>
          </cell>
          <cell r="J84">
            <v>38</v>
          </cell>
        </row>
        <row r="85">
          <cell r="A85" t="str">
            <v>SUR01</v>
          </cell>
          <cell r="B85">
            <v>1.5</v>
          </cell>
          <cell r="C85">
            <v>1.3</v>
          </cell>
          <cell r="D85">
            <v>1.3</v>
          </cell>
          <cell r="E85">
            <v>1.131</v>
          </cell>
          <cell r="F85">
            <v>979.8</v>
          </cell>
          <cell r="G85">
            <v>1.1543172075933865</v>
          </cell>
          <cell r="H85" t="str">
            <v>ROME</v>
          </cell>
          <cell r="I85">
            <v>22</v>
          </cell>
          <cell r="J85">
            <v>38</v>
          </cell>
        </row>
        <row r="86">
          <cell r="A86" t="str">
            <v>SUR02</v>
          </cell>
          <cell r="B86">
            <v>0.66</v>
          </cell>
          <cell r="C86">
            <v>1.3</v>
          </cell>
          <cell r="D86">
            <v>1.3</v>
          </cell>
          <cell r="E86">
            <v>1.131</v>
          </cell>
          <cell r="F86">
            <v>979.8</v>
          </cell>
          <cell r="G86">
            <v>1.1543172075933865</v>
          </cell>
          <cell r="H86" t="str">
            <v>ROME</v>
          </cell>
          <cell r="I86">
            <v>22</v>
          </cell>
          <cell r="J86">
            <v>38</v>
          </cell>
        </row>
        <row r="87">
          <cell r="A87" t="str">
            <v>SUR03</v>
          </cell>
          <cell r="B87">
            <v>0.6</v>
          </cell>
          <cell r="C87">
            <v>1.3</v>
          </cell>
          <cell r="D87">
            <v>1.3</v>
          </cell>
          <cell r="E87">
            <v>1.131</v>
          </cell>
          <cell r="F87">
            <v>979.8</v>
          </cell>
          <cell r="G87">
            <v>1.1543172075933865</v>
          </cell>
          <cell r="H87" t="str">
            <v>ROME</v>
          </cell>
          <cell r="I87">
            <v>22</v>
          </cell>
          <cell r="J87">
            <v>38</v>
          </cell>
        </row>
        <row r="88">
          <cell r="A88" t="str">
            <v>SUR04</v>
          </cell>
          <cell r="B88">
            <v>0.71</v>
          </cell>
          <cell r="C88">
            <v>1.3</v>
          </cell>
          <cell r="D88">
            <v>1.3</v>
          </cell>
          <cell r="E88">
            <v>1.131</v>
          </cell>
          <cell r="F88">
            <v>979.8</v>
          </cell>
          <cell r="G88">
            <v>1.1543172075933865</v>
          </cell>
          <cell r="H88" t="str">
            <v>ROME</v>
          </cell>
          <cell r="I88">
            <v>22</v>
          </cell>
          <cell r="J88">
            <v>38</v>
          </cell>
        </row>
        <row r="89">
          <cell r="A89" t="str">
            <v>SUR05</v>
          </cell>
          <cell r="B89">
            <v>0.6</v>
          </cell>
          <cell r="C89">
            <v>1.7</v>
          </cell>
          <cell r="D89">
            <v>1.3</v>
          </cell>
          <cell r="E89">
            <v>1.131</v>
          </cell>
          <cell r="F89">
            <v>979.8</v>
          </cell>
          <cell r="G89">
            <v>1.1543172075933865</v>
          </cell>
          <cell r="H89" t="str">
            <v>ROME</v>
          </cell>
          <cell r="I89">
            <v>22</v>
          </cell>
          <cell r="J89">
            <v>38</v>
          </cell>
        </row>
        <row r="90">
          <cell r="A90" t="str">
            <v>SUR06</v>
          </cell>
          <cell r="B90">
            <v>0.6</v>
          </cell>
          <cell r="C90">
            <v>1.7</v>
          </cell>
          <cell r="D90">
            <v>1.3</v>
          </cell>
          <cell r="E90">
            <v>1.131</v>
          </cell>
          <cell r="F90">
            <v>979.8</v>
          </cell>
          <cell r="G90">
            <v>1.1543172075933865</v>
          </cell>
          <cell r="H90" t="str">
            <v>ROME</v>
          </cell>
          <cell r="I90">
            <v>22</v>
          </cell>
          <cell r="J90">
            <v>38</v>
          </cell>
        </row>
        <row r="91">
          <cell r="A91" t="str">
            <v>SUR07</v>
          </cell>
          <cell r="B91">
            <v>0.6</v>
          </cell>
          <cell r="C91">
            <v>1.7</v>
          </cell>
          <cell r="D91">
            <v>1.3</v>
          </cell>
          <cell r="E91">
            <v>1.131</v>
          </cell>
          <cell r="F91">
            <v>979.8</v>
          </cell>
          <cell r="G91">
            <v>1.1543172075933865</v>
          </cell>
          <cell r="H91" t="str">
            <v>ROME</v>
          </cell>
          <cell r="I91">
            <v>22</v>
          </cell>
          <cell r="J91">
            <v>38</v>
          </cell>
        </row>
        <row r="92">
          <cell r="A92" t="str">
            <v>SUR08</v>
          </cell>
          <cell r="B92">
            <v>0.6</v>
          </cell>
          <cell r="C92">
            <v>1.7</v>
          </cell>
          <cell r="D92">
            <v>1.3</v>
          </cell>
          <cell r="E92">
            <v>1.131</v>
          </cell>
          <cell r="F92">
            <v>979.8</v>
          </cell>
          <cell r="G92">
            <v>1.1543172075933865</v>
          </cell>
          <cell r="H92" t="str">
            <v>ROME</v>
          </cell>
          <cell r="I92">
            <v>22</v>
          </cell>
          <cell r="J92">
            <v>38</v>
          </cell>
        </row>
        <row r="93">
          <cell r="A93" t="str">
            <v>SUR01COM</v>
          </cell>
          <cell r="B93">
            <v>1</v>
          </cell>
          <cell r="C93">
            <v>1.8</v>
          </cell>
          <cell r="D93">
            <v>1.3</v>
          </cell>
          <cell r="E93">
            <v>1.131</v>
          </cell>
          <cell r="F93">
            <v>979.8</v>
          </cell>
          <cell r="G93">
            <v>1.1543172075933865</v>
          </cell>
          <cell r="H93" t="str">
            <v>ROME</v>
          </cell>
          <cell r="I93">
            <v>22</v>
          </cell>
          <cell r="J93">
            <v>38</v>
          </cell>
        </row>
        <row r="94">
          <cell r="A94" t="str">
            <v>SUR02COM</v>
          </cell>
          <cell r="B94">
            <v>1</v>
          </cell>
          <cell r="C94">
            <v>1.8</v>
          </cell>
          <cell r="D94">
            <v>1.3</v>
          </cell>
          <cell r="E94">
            <v>1.131</v>
          </cell>
          <cell r="F94">
            <v>979.8</v>
          </cell>
          <cell r="G94">
            <v>1.1543172075933865</v>
          </cell>
          <cell r="H94" t="str">
            <v>ROME</v>
          </cell>
          <cell r="I94">
            <v>22</v>
          </cell>
          <cell r="J94">
            <v>38</v>
          </cell>
        </row>
        <row r="95">
          <cell r="A95" t="str">
            <v>SUR03COM</v>
          </cell>
          <cell r="B95">
            <v>1</v>
          </cell>
          <cell r="C95">
            <v>1.8</v>
          </cell>
          <cell r="D95">
            <v>1.3</v>
          </cell>
          <cell r="E95">
            <v>1.131</v>
          </cell>
          <cell r="F95">
            <v>979.8</v>
          </cell>
          <cell r="G95">
            <v>1.1543172075933865</v>
          </cell>
          <cell r="H95" t="str">
            <v>ROME</v>
          </cell>
          <cell r="I95">
            <v>22</v>
          </cell>
          <cell r="J95">
            <v>38</v>
          </cell>
        </row>
        <row r="96">
          <cell r="A96" t="str">
            <v>SUR04COM</v>
          </cell>
          <cell r="B96">
            <v>1</v>
          </cell>
          <cell r="C96">
            <v>1.8</v>
          </cell>
          <cell r="D96">
            <v>1.3</v>
          </cell>
          <cell r="E96">
            <v>1.131</v>
          </cell>
          <cell r="F96">
            <v>979.8</v>
          </cell>
          <cell r="G96">
            <v>1.1543172075933865</v>
          </cell>
          <cell r="H96" t="str">
            <v>ROME</v>
          </cell>
          <cell r="I96">
            <v>22</v>
          </cell>
          <cell r="J96">
            <v>38</v>
          </cell>
        </row>
        <row r="97">
          <cell r="A97" t="str">
            <v>SUR05COM</v>
          </cell>
          <cell r="B97">
            <v>1</v>
          </cell>
          <cell r="C97">
            <v>1.8</v>
          </cell>
          <cell r="D97">
            <v>1.3</v>
          </cell>
          <cell r="E97">
            <v>1.131</v>
          </cell>
          <cell r="F97">
            <v>979.8</v>
          </cell>
          <cell r="G97">
            <v>1.1543172075933865</v>
          </cell>
          <cell r="H97" t="str">
            <v>ROME</v>
          </cell>
          <cell r="I97">
            <v>22</v>
          </cell>
          <cell r="J97">
            <v>38</v>
          </cell>
        </row>
        <row r="98">
          <cell r="A98" t="str">
            <v>SUR06COM</v>
          </cell>
          <cell r="B98">
            <v>1</v>
          </cell>
          <cell r="C98">
            <v>1.8</v>
          </cell>
          <cell r="D98">
            <v>1.3</v>
          </cell>
          <cell r="E98">
            <v>1.131</v>
          </cell>
          <cell r="F98">
            <v>979.8</v>
          </cell>
          <cell r="G98">
            <v>1.1543172075933865</v>
          </cell>
          <cell r="H98" t="str">
            <v>ROME</v>
          </cell>
          <cell r="I98">
            <v>22</v>
          </cell>
          <cell r="J98">
            <v>38</v>
          </cell>
        </row>
        <row r="99">
          <cell r="A99" t="str">
            <v>SUR07COM</v>
          </cell>
          <cell r="B99">
            <v>1</v>
          </cell>
          <cell r="C99">
            <v>1.8</v>
          </cell>
          <cell r="D99">
            <v>1.3</v>
          </cell>
          <cell r="E99">
            <v>1.131</v>
          </cell>
          <cell r="F99">
            <v>979.8</v>
          </cell>
          <cell r="G99">
            <v>1.1543172075933865</v>
          </cell>
          <cell r="H99" t="str">
            <v>ROME</v>
          </cell>
          <cell r="I99">
            <v>22</v>
          </cell>
          <cell r="J99">
            <v>38</v>
          </cell>
        </row>
        <row r="100">
          <cell r="A100" t="str">
            <v>SUR08COM</v>
          </cell>
          <cell r="B100">
            <v>1</v>
          </cell>
          <cell r="C100">
            <v>1.8</v>
          </cell>
          <cell r="D100">
            <v>1.3</v>
          </cell>
          <cell r="E100">
            <v>1.131</v>
          </cell>
          <cell r="F100">
            <v>979.8</v>
          </cell>
          <cell r="G100">
            <v>1.1543172075933865</v>
          </cell>
          <cell r="H100" t="str">
            <v>ROME</v>
          </cell>
          <cell r="I100">
            <v>22</v>
          </cell>
          <cell r="J100">
            <v>38</v>
          </cell>
        </row>
        <row r="101">
          <cell r="A101" t="str">
            <v>WAR01</v>
          </cell>
          <cell r="B101">
            <v>0.64</v>
          </cell>
          <cell r="C101">
            <v>1.3</v>
          </cell>
          <cell r="D101">
            <v>1.3</v>
          </cell>
          <cell r="E101">
            <v>1.131</v>
          </cell>
          <cell r="F101">
            <v>911.2</v>
          </cell>
          <cell r="G101">
            <v>1.2412203687445127</v>
          </cell>
          <cell r="H101" t="str">
            <v>ROME</v>
          </cell>
          <cell r="I101">
            <v>26</v>
          </cell>
          <cell r="J101">
            <v>37</v>
          </cell>
        </row>
        <row r="102">
          <cell r="A102" t="str">
            <v>WAR02</v>
          </cell>
          <cell r="B102">
            <v>0.93</v>
          </cell>
          <cell r="C102">
            <v>1.3</v>
          </cell>
          <cell r="D102">
            <v>1.3</v>
          </cell>
          <cell r="E102">
            <v>1.131</v>
          </cell>
          <cell r="F102">
            <v>911.2</v>
          </cell>
          <cell r="G102">
            <v>1.2412203687445127</v>
          </cell>
          <cell r="H102" t="str">
            <v>ROME</v>
          </cell>
          <cell r="I102">
            <v>26</v>
          </cell>
          <cell r="J102">
            <v>37</v>
          </cell>
        </row>
        <row r="103">
          <cell r="A103" t="str">
            <v>WAR03</v>
          </cell>
          <cell r="B103">
            <v>0.61</v>
          </cell>
          <cell r="C103">
            <v>1.3</v>
          </cell>
          <cell r="D103">
            <v>1.3</v>
          </cell>
          <cell r="E103">
            <v>1.131</v>
          </cell>
          <cell r="F103">
            <v>911.2</v>
          </cell>
          <cell r="G103">
            <v>1.2412203687445127</v>
          </cell>
          <cell r="H103" t="str">
            <v>ROME</v>
          </cell>
          <cell r="I103">
            <v>26</v>
          </cell>
          <cell r="J103">
            <v>37</v>
          </cell>
        </row>
        <row r="104">
          <cell r="A104" t="str">
            <v>WAR04</v>
          </cell>
          <cell r="B104">
            <v>0.68</v>
          </cell>
          <cell r="C104">
            <v>1.3</v>
          </cell>
          <cell r="D104">
            <v>1.3</v>
          </cell>
          <cell r="E104">
            <v>1.131</v>
          </cell>
          <cell r="F104">
            <v>911.2</v>
          </cell>
          <cell r="G104">
            <v>1.2412203687445127</v>
          </cell>
          <cell r="H104" t="str">
            <v>ROME</v>
          </cell>
          <cell r="I104">
            <v>26</v>
          </cell>
          <cell r="J104">
            <v>37</v>
          </cell>
        </row>
        <row r="105">
          <cell r="A105" t="str">
            <v>WAR05</v>
          </cell>
          <cell r="B105">
            <v>0.62</v>
          </cell>
          <cell r="C105">
            <v>1.3</v>
          </cell>
          <cell r="D105">
            <v>1.3</v>
          </cell>
          <cell r="E105">
            <v>1.131</v>
          </cell>
          <cell r="F105">
            <v>911.2</v>
          </cell>
          <cell r="G105">
            <v>1.2412203687445127</v>
          </cell>
          <cell r="H105" t="str">
            <v>ROME</v>
          </cell>
          <cell r="I105">
            <v>26</v>
          </cell>
          <cell r="J105">
            <v>37</v>
          </cell>
        </row>
        <row r="106">
          <cell r="A106" t="str">
            <v>WAR06</v>
          </cell>
          <cell r="B106">
            <v>0.6</v>
          </cell>
          <cell r="C106">
            <v>1.7</v>
          </cell>
          <cell r="D106">
            <v>1.3</v>
          </cell>
          <cell r="E106">
            <v>1.131</v>
          </cell>
          <cell r="F106">
            <v>911.2</v>
          </cell>
          <cell r="G106">
            <v>1.2412203687445127</v>
          </cell>
          <cell r="H106" t="str">
            <v>ROME</v>
          </cell>
          <cell r="I106">
            <v>26</v>
          </cell>
          <cell r="J106">
            <v>37</v>
          </cell>
        </row>
        <row r="107">
          <cell r="A107" t="str">
            <v>WAR07</v>
          </cell>
          <cell r="B107">
            <v>0.6</v>
          </cell>
          <cell r="C107">
            <v>1.7</v>
          </cell>
          <cell r="D107">
            <v>1.3</v>
          </cell>
          <cell r="E107">
            <v>1.131</v>
          </cell>
          <cell r="F107">
            <v>911.2</v>
          </cell>
          <cell r="G107">
            <v>1.2412203687445127</v>
          </cell>
          <cell r="H107" t="str">
            <v>ROME</v>
          </cell>
          <cell r="I107">
            <v>26</v>
          </cell>
          <cell r="J107">
            <v>37</v>
          </cell>
        </row>
        <row r="108">
          <cell r="A108" t="str">
            <v>WAR08</v>
          </cell>
          <cell r="B108">
            <v>0.6</v>
          </cell>
          <cell r="C108">
            <v>1.7</v>
          </cell>
          <cell r="D108">
            <v>1.3</v>
          </cell>
          <cell r="E108">
            <v>1.131</v>
          </cell>
          <cell r="F108">
            <v>911.2</v>
          </cell>
          <cell r="G108">
            <v>1.2412203687445127</v>
          </cell>
          <cell r="H108" t="str">
            <v>ROME</v>
          </cell>
          <cell r="I108">
            <v>26</v>
          </cell>
          <cell r="J108">
            <v>37</v>
          </cell>
        </row>
        <row r="109">
          <cell r="A109" t="str">
            <v>WAR09</v>
          </cell>
          <cell r="B109">
            <v>0.6</v>
          </cell>
          <cell r="C109">
            <v>1.7</v>
          </cell>
          <cell r="D109">
            <v>1.3</v>
          </cell>
          <cell r="E109">
            <v>1.131</v>
          </cell>
          <cell r="F109">
            <v>911.2</v>
          </cell>
          <cell r="G109">
            <v>1.2412203687445127</v>
          </cell>
          <cell r="H109" t="str">
            <v>ROME</v>
          </cell>
          <cell r="I109">
            <v>26</v>
          </cell>
          <cell r="J109">
            <v>37</v>
          </cell>
        </row>
        <row r="110">
          <cell r="A110" t="str">
            <v>WAR01COM</v>
          </cell>
          <cell r="B110">
            <v>1</v>
          </cell>
          <cell r="C110">
            <v>1.8</v>
          </cell>
          <cell r="D110">
            <v>1.3</v>
          </cell>
          <cell r="E110">
            <v>1.131</v>
          </cell>
          <cell r="F110">
            <v>911.2</v>
          </cell>
          <cell r="G110">
            <v>1.2412203687445127</v>
          </cell>
          <cell r="H110" t="str">
            <v>ROME</v>
          </cell>
          <cell r="I110">
            <v>26</v>
          </cell>
          <cell r="J110">
            <v>37</v>
          </cell>
        </row>
        <row r="111">
          <cell r="A111" t="str">
            <v>WAR02COM</v>
          </cell>
          <cell r="B111">
            <v>1</v>
          </cell>
          <cell r="C111">
            <v>1.8</v>
          </cell>
          <cell r="D111">
            <v>1.3</v>
          </cell>
          <cell r="E111">
            <v>1.131</v>
          </cell>
          <cell r="F111">
            <v>911.2</v>
          </cell>
          <cell r="G111">
            <v>1.2412203687445127</v>
          </cell>
          <cell r="H111" t="str">
            <v>ROME</v>
          </cell>
          <cell r="I111">
            <v>26</v>
          </cell>
          <cell r="J111">
            <v>37</v>
          </cell>
        </row>
        <row r="112">
          <cell r="A112" t="str">
            <v>WAR03COM</v>
          </cell>
          <cell r="B112">
            <v>1</v>
          </cell>
          <cell r="C112">
            <v>1.8</v>
          </cell>
          <cell r="D112">
            <v>1.3</v>
          </cell>
          <cell r="E112">
            <v>1.131</v>
          </cell>
          <cell r="F112">
            <v>911.2</v>
          </cell>
          <cell r="G112">
            <v>1.2412203687445127</v>
          </cell>
          <cell r="H112" t="str">
            <v>ROME</v>
          </cell>
          <cell r="I112">
            <v>26</v>
          </cell>
          <cell r="J112">
            <v>37</v>
          </cell>
        </row>
        <row r="113">
          <cell r="A113" t="str">
            <v>WAR04COM</v>
          </cell>
          <cell r="B113">
            <v>1</v>
          </cell>
          <cell r="C113">
            <v>1.8</v>
          </cell>
          <cell r="D113">
            <v>1.3</v>
          </cell>
          <cell r="E113">
            <v>1.131</v>
          </cell>
          <cell r="F113">
            <v>911.2</v>
          </cell>
          <cell r="G113">
            <v>1.2412203687445127</v>
          </cell>
          <cell r="H113" t="str">
            <v>ROME</v>
          </cell>
          <cell r="I113">
            <v>26</v>
          </cell>
          <cell r="J113">
            <v>37</v>
          </cell>
        </row>
        <row r="114">
          <cell r="A114" t="str">
            <v>WAR06COM</v>
          </cell>
          <cell r="B114">
            <v>1</v>
          </cell>
          <cell r="C114">
            <v>1.8</v>
          </cell>
          <cell r="D114">
            <v>1.3</v>
          </cell>
          <cell r="E114">
            <v>1.131</v>
          </cell>
          <cell r="F114">
            <v>911.2</v>
          </cell>
          <cell r="G114">
            <v>1.2412203687445127</v>
          </cell>
          <cell r="H114" t="str">
            <v>ROME</v>
          </cell>
          <cell r="I114">
            <v>26</v>
          </cell>
          <cell r="J114">
            <v>37</v>
          </cell>
        </row>
        <row r="115">
          <cell r="A115" t="str">
            <v>WAR07COM</v>
          </cell>
          <cell r="B115">
            <v>1</v>
          </cell>
          <cell r="C115">
            <v>1.8</v>
          </cell>
          <cell r="D115">
            <v>1.3</v>
          </cell>
          <cell r="E115">
            <v>1.131</v>
          </cell>
          <cell r="F115">
            <v>911.2</v>
          </cell>
          <cell r="G115">
            <v>1.2412203687445127</v>
          </cell>
          <cell r="H115" t="str">
            <v>ROME</v>
          </cell>
          <cell r="I115">
            <v>26</v>
          </cell>
          <cell r="J115">
            <v>37</v>
          </cell>
        </row>
        <row r="116">
          <cell r="A116" t="str">
            <v>WAR08COM</v>
          </cell>
          <cell r="B116">
            <v>1</v>
          </cell>
          <cell r="C116">
            <v>1.8</v>
          </cell>
          <cell r="D116">
            <v>1.3</v>
          </cell>
          <cell r="E116">
            <v>1.131</v>
          </cell>
          <cell r="F116">
            <v>911.2</v>
          </cell>
          <cell r="G116">
            <v>1.2412203687445127</v>
          </cell>
          <cell r="H116" t="str">
            <v>ROME</v>
          </cell>
          <cell r="I116">
            <v>26</v>
          </cell>
          <cell r="J116">
            <v>37</v>
          </cell>
        </row>
        <row r="117">
          <cell r="A117" t="str">
            <v>WAR09COM</v>
          </cell>
          <cell r="B117">
            <v>1</v>
          </cell>
          <cell r="C117">
            <v>1.8</v>
          </cell>
          <cell r="D117">
            <v>1.3</v>
          </cell>
          <cell r="E117">
            <v>1.131</v>
          </cell>
          <cell r="F117">
            <v>911.2</v>
          </cell>
          <cell r="G117">
            <v>1.2412203687445127</v>
          </cell>
          <cell r="H117" t="str">
            <v>ROME</v>
          </cell>
          <cell r="I117">
            <v>26</v>
          </cell>
          <cell r="J117">
            <v>37</v>
          </cell>
        </row>
        <row r="118">
          <cell r="A118" t="str">
            <v>ALT01</v>
          </cell>
          <cell r="B118">
            <v>4.67</v>
          </cell>
          <cell r="C118">
            <v>1.3</v>
          </cell>
          <cell r="D118">
            <v>1.3</v>
          </cell>
          <cell r="E118">
            <v>1.131</v>
          </cell>
          <cell r="F118">
            <v>944</v>
          </cell>
          <cell r="G118">
            <v>1.1980932203389831</v>
          </cell>
          <cell r="H118" t="str">
            <v>ROME</v>
          </cell>
          <cell r="I118">
            <v>10</v>
          </cell>
          <cell r="J118">
            <v>18</v>
          </cell>
        </row>
        <row r="119">
          <cell r="A119" t="str">
            <v>ALT02</v>
          </cell>
          <cell r="B119">
            <v>7.51</v>
          </cell>
          <cell r="C119">
            <v>1.3</v>
          </cell>
          <cell r="D119">
            <v>1.3</v>
          </cell>
          <cell r="E119">
            <v>1.131</v>
          </cell>
          <cell r="F119">
            <v>944</v>
          </cell>
          <cell r="G119">
            <v>1.1980932203389831</v>
          </cell>
          <cell r="H119" t="str">
            <v>ROME</v>
          </cell>
          <cell r="I119">
            <v>10</v>
          </cell>
          <cell r="J119">
            <v>18</v>
          </cell>
        </row>
        <row r="120">
          <cell r="A120" t="str">
            <v>TAB01</v>
          </cell>
          <cell r="B120">
            <v>3</v>
          </cell>
          <cell r="C120">
            <v>1.2</v>
          </cell>
          <cell r="D120">
            <v>1.3</v>
          </cell>
          <cell r="E120">
            <v>1.131</v>
          </cell>
          <cell r="F120">
            <v>965.4</v>
          </cell>
          <cell r="G120">
            <v>1.1715351149782474</v>
          </cell>
          <cell r="H120" t="str">
            <v>ROME</v>
          </cell>
          <cell r="I120">
            <v>15</v>
          </cell>
          <cell r="J120">
            <v>25</v>
          </cell>
        </row>
        <row r="121">
          <cell r="A121" t="str">
            <v>TAB02</v>
          </cell>
          <cell r="B121">
            <v>3</v>
          </cell>
          <cell r="C121">
            <v>1.2</v>
          </cell>
          <cell r="D121">
            <v>1.3</v>
          </cell>
          <cell r="E121">
            <v>1.131</v>
          </cell>
          <cell r="F121">
            <v>965.4</v>
          </cell>
          <cell r="G121">
            <v>1.1715351149782474</v>
          </cell>
          <cell r="H121" t="str">
            <v>ROME</v>
          </cell>
          <cell r="I121">
            <v>15</v>
          </cell>
          <cell r="J121">
            <v>25</v>
          </cell>
        </row>
        <row r="122">
          <cell r="A122" t="str">
            <v>BUL03</v>
          </cell>
          <cell r="B122">
            <v>4.74</v>
          </cell>
          <cell r="C122">
            <v>2.6</v>
          </cell>
          <cell r="D122">
            <v>1.3</v>
          </cell>
          <cell r="E122">
            <v>1.131</v>
          </cell>
          <cell r="F122">
            <v>925.4</v>
          </cell>
          <cell r="G122">
            <v>1.2221741949427276</v>
          </cell>
          <cell r="H122" t="str">
            <v>ROME</v>
          </cell>
          <cell r="I122">
            <v>26</v>
          </cell>
          <cell r="J122">
            <v>37</v>
          </cell>
        </row>
        <row r="123">
          <cell r="A123" t="str">
            <v>MOA02</v>
          </cell>
          <cell r="B123">
            <v>3.73</v>
          </cell>
          <cell r="C123">
            <v>4.9000000000000004</v>
          </cell>
          <cell r="D123">
            <v>0.53449999999999998</v>
          </cell>
          <cell r="E123">
            <v>0.46500000000000002</v>
          </cell>
          <cell r="F123">
            <v>37289</v>
          </cell>
          <cell r="G123">
            <v>1.2470165464346053E-2</v>
          </cell>
          <cell r="H123" t="str">
            <v>ROME</v>
          </cell>
          <cell r="I123">
            <v>28</v>
          </cell>
          <cell r="J123">
            <v>37</v>
          </cell>
        </row>
        <row r="124">
          <cell r="A124" t="str">
            <v>MOA05</v>
          </cell>
          <cell r="B124">
            <v>18.82</v>
          </cell>
          <cell r="C124">
            <v>4.9000000000000004</v>
          </cell>
          <cell r="D124">
            <v>0.53449999999999998</v>
          </cell>
          <cell r="E124">
            <v>0.46500000000000002</v>
          </cell>
          <cell r="F124">
            <v>37289</v>
          </cell>
          <cell r="G124">
            <v>1.2470165464346053E-2</v>
          </cell>
          <cell r="H124" t="str">
            <v>ROME</v>
          </cell>
          <cell r="I124">
            <v>28</v>
          </cell>
          <cell r="J124">
            <v>37</v>
          </cell>
        </row>
        <row r="125">
          <cell r="A125" t="str">
            <v>MOA06</v>
          </cell>
          <cell r="B125">
            <v>17.34</v>
          </cell>
          <cell r="C125">
            <v>4.9000000000000004</v>
          </cell>
          <cell r="D125">
            <v>0.53449999999999998</v>
          </cell>
          <cell r="E125">
            <v>0.46500000000000002</v>
          </cell>
          <cell r="F125">
            <v>37289</v>
          </cell>
          <cell r="G125">
            <v>1.2470165464346053E-2</v>
          </cell>
          <cell r="H125" t="str">
            <v>ROME</v>
          </cell>
          <cell r="I125">
            <v>28</v>
          </cell>
          <cell r="J125">
            <v>37</v>
          </cell>
        </row>
        <row r="126">
          <cell r="A126" t="str">
            <v>MOA07</v>
          </cell>
          <cell r="B126">
            <v>16.059999999999999</v>
          </cell>
          <cell r="C126">
            <v>4.9000000000000004</v>
          </cell>
          <cell r="D126">
            <v>0.53449999999999998</v>
          </cell>
          <cell r="E126">
            <v>0.46500000000000002</v>
          </cell>
          <cell r="F126">
            <v>37289</v>
          </cell>
          <cell r="G126">
            <v>1.2470165464346053E-2</v>
          </cell>
          <cell r="H126" t="str">
            <v>ROME</v>
          </cell>
          <cell r="I126">
            <v>28</v>
          </cell>
          <cell r="J126">
            <v>37</v>
          </cell>
        </row>
        <row r="127">
          <cell r="A127" t="str">
            <v>MOA08</v>
          </cell>
          <cell r="B127">
            <v>9.81</v>
          </cell>
          <cell r="C127">
            <v>4.9000000000000004</v>
          </cell>
          <cell r="D127">
            <v>0.53449999999999998</v>
          </cell>
          <cell r="E127">
            <v>0.46500000000000002</v>
          </cell>
          <cell r="F127">
            <v>37289</v>
          </cell>
          <cell r="G127">
            <v>1.2470165464346053E-2</v>
          </cell>
          <cell r="H127" t="str">
            <v>ROME</v>
          </cell>
          <cell r="I127">
            <v>28</v>
          </cell>
          <cell r="J127">
            <v>37</v>
          </cell>
        </row>
        <row r="128">
          <cell r="A128" t="str">
            <v>MOA10</v>
          </cell>
          <cell r="B128">
            <v>34.799999999999997</v>
          </cell>
          <cell r="C128">
            <v>4.9000000000000004</v>
          </cell>
          <cell r="D128">
            <v>0.53449999999999998</v>
          </cell>
          <cell r="E128">
            <v>0.46500000000000002</v>
          </cell>
          <cell r="F128">
            <v>37289</v>
          </cell>
          <cell r="G128">
            <v>1.2470165464346053E-2</v>
          </cell>
          <cell r="H128" t="str">
            <v>ROME</v>
          </cell>
          <cell r="I128">
            <v>28</v>
          </cell>
          <cell r="J128">
            <v>37</v>
          </cell>
        </row>
        <row r="129">
          <cell r="A129" t="str">
            <v>MOA11</v>
          </cell>
          <cell r="B129">
            <v>36.44</v>
          </cell>
          <cell r="C129">
            <v>4.9000000000000004</v>
          </cell>
          <cell r="D129">
            <v>0.53449999999999998</v>
          </cell>
          <cell r="E129">
            <v>0.46500000000000002</v>
          </cell>
          <cell r="F129">
            <v>37289</v>
          </cell>
          <cell r="G129">
            <v>1.2470165464346053E-2</v>
          </cell>
          <cell r="H129" t="str">
            <v>ROME</v>
          </cell>
          <cell r="I129">
            <v>28</v>
          </cell>
          <cell r="J129">
            <v>37</v>
          </cell>
        </row>
        <row r="130">
          <cell r="A130" t="str">
            <v>MOA12</v>
          </cell>
          <cell r="B130">
            <v>25.46</v>
          </cell>
          <cell r="C130">
            <v>4.9000000000000004</v>
          </cell>
          <cell r="D130">
            <v>0.53449999999999998</v>
          </cell>
          <cell r="E130">
            <v>0.46500000000000002</v>
          </cell>
          <cell r="F130">
            <v>37289</v>
          </cell>
          <cell r="G130">
            <v>1.2470165464346053E-2</v>
          </cell>
          <cell r="H130" t="str">
            <v>ROME</v>
          </cell>
          <cell r="I130">
            <v>28</v>
          </cell>
          <cell r="J130">
            <v>37</v>
          </cell>
        </row>
        <row r="131">
          <cell r="A131" t="str">
            <v>MOA14</v>
          </cell>
          <cell r="B131">
            <v>17.36</v>
          </cell>
          <cell r="C131">
            <v>4.9000000000000004</v>
          </cell>
          <cell r="D131">
            <v>0.53449999999999998</v>
          </cell>
          <cell r="E131">
            <v>0.46500000000000002</v>
          </cell>
          <cell r="F131">
            <v>37289</v>
          </cell>
          <cell r="G131">
            <v>1.2470165464346053E-2</v>
          </cell>
          <cell r="H131" t="str">
            <v>ROME</v>
          </cell>
          <cell r="I131">
            <v>28</v>
          </cell>
          <cell r="J131">
            <v>37</v>
          </cell>
        </row>
        <row r="132">
          <cell r="A132" t="str">
            <v>MOA15</v>
          </cell>
          <cell r="B132">
            <v>30.98</v>
          </cell>
          <cell r="C132">
            <v>4.9000000000000004</v>
          </cell>
          <cell r="D132">
            <v>0.53449999999999998</v>
          </cell>
          <cell r="E132">
            <v>0.46500000000000002</v>
          </cell>
          <cell r="F132">
            <v>37289</v>
          </cell>
          <cell r="G132">
            <v>1.2470165464346053E-2</v>
          </cell>
          <cell r="H132" t="str">
            <v>ROME</v>
          </cell>
          <cell r="I132">
            <v>28</v>
          </cell>
          <cell r="J132">
            <v>37</v>
          </cell>
        </row>
        <row r="133">
          <cell r="A133" t="str">
            <v>MOA16</v>
          </cell>
          <cell r="B133">
            <v>27.94</v>
          </cell>
          <cell r="C133">
            <v>4.9000000000000004</v>
          </cell>
          <cell r="D133">
            <v>0.53449999999999998</v>
          </cell>
          <cell r="E133">
            <v>0.46500000000000002</v>
          </cell>
          <cell r="F133">
            <v>37289</v>
          </cell>
          <cell r="G133">
            <v>1.2470165464346053E-2</v>
          </cell>
          <cell r="H133" t="str">
            <v>ROME</v>
          </cell>
          <cell r="I133">
            <v>28</v>
          </cell>
          <cell r="J133">
            <v>37</v>
          </cell>
        </row>
        <row r="134">
          <cell r="A134" t="str">
            <v>MOA17</v>
          </cell>
          <cell r="B134">
            <v>35.25</v>
          </cell>
          <cell r="C134">
            <v>4.9000000000000004</v>
          </cell>
          <cell r="D134">
            <v>0.53449999999999998</v>
          </cell>
          <cell r="E134">
            <v>0.46500000000000002</v>
          </cell>
          <cell r="F134">
            <v>37289</v>
          </cell>
          <cell r="G134">
            <v>1.2470165464346053E-2</v>
          </cell>
          <cell r="H134" t="str">
            <v>ROME</v>
          </cell>
          <cell r="I134">
            <v>28</v>
          </cell>
          <cell r="J134">
            <v>37</v>
          </cell>
        </row>
        <row r="135">
          <cell r="A135" t="str">
            <v>MOS01</v>
          </cell>
          <cell r="B135">
            <v>18.559999999999999</v>
          </cell>
          <cell r="C135">
            <v>4.9000000000000004</v>
          </cell>
          <cell r="D135">
            <v>0.53449999999999998</v>
          </cell>
          <cell r="E135">
            <v>0.46500000000000002</v>
          </cell>
          <cell r="F135">
            <v>37289</v>
          </cell>
          <cell r="G135">
            <v>1.2470165464346053E-2</v>
          </cell>
          <cell r="H135" t="str">
            <v>ROME</v>
          </cell>
          <cell r="I135">
            <v>28</v>
          </cell>
          <cell r="J135">
            <v>37</v>
          </cell>
        </row>
        <row r="136">
          <cell r="A136" t="str">
            <v>MOS02</v>
          </cell>
          <cell r="B136">
            <v>5.8</v>
          </cell>
          <cell r="C136">
            <v>4.9000000000000004</v>
          </cell>
          <cell r="D136">
            <v>0.53449999999999998</v>
          </cell>
          <cell r="E136">
            <v>0.46500000000000002</v>
          </cell>
          <cell r="F136">
            <v>37289</v>
          </cell>
          <cell r="G136">
            <v>1.2470165464346053E-2</v>
          </cell>
          <cell r="H136" t="str">
            <v>ROME</v>
          </cell>
          <cell r="I136">
            <v>28</v>
          </cell>
          <cell r="J136">
            <v>37</v>
          </cell>
        </row>
        <row r="137">
          <cell r="A137" t="str">
            <v>MOS03</v>
          </cell>
          <cell r="B137">
            <v>5.48</v>
          </cell>
          <cell r="C137">
            <v>4.9000000000000004</v>
          </cell>
          <cell r="D137">
            <v>0.53449999999999998</v>
          </cell>
          <cell r="E137">
            <v>0.46500000000000002</v>
          </cell>
          <cell r="F137">
            <v>37289</v>
          </cell>
          <cell r="G137">
            <v>1.2470165464346053E-2</v>
          </cell>
          <cell r="H137" t="str">
            <v>ROME</v>
          </cell>
          <cell r="I137">
            <v>28</v>
          </cell>
          <cell r="J137">
            <v>37</v>
          </cell>
        </row>
        <row r="138">
          <cell r="A138" t="str">
            <v>MOS04</v>
          </cell>
          <cell r="B138">
            <v>7.1</v>
          </cell>
          <cell r="C138">
            <v>4.9000000000000004</v>
          </cell>
          <cell r="D138">
            <v>0.53449999999999998</v>
          </cell>
          <cell r="E138">
            <v>0.46500000000000002</v>
          </cell>
          <cell r="F138">
            <v>37289</v>
          </cell>
          <cell r="G138">
            <v>1.2470165464346053E-2</v>
          </cell>
          <cell r="H138" t="str">
            <v>ROME</v>
          </cell>
          <cell r="I138">
            <v>28</v>
          </cell>
          <cell r="J138">
            <v>37</v>
          </cell>
        </row>
        <row r="139">
          <cell r="A139" t="str">
            <v>MOS05</v>
          </cell>
          <cell r="B139">
            <v>5.57</v>
          </cell>
          <cell r="C139">
            <v>4.9000000000000004</v>
          </cell>
          <cell r="D139">
            <v>0.53449999999999998</v>
          </cell>
          <cell r="E139">
            <v>0.46500000000000002</v>
          </cell>
          <cell r="F139">
            <v>37289</v>
          </cell>
          <cell r="G139">
            <v>1.2470165464346053E-2</v>
          </cell>
          <cell r="H139" t="str">
            <v>ROME</v>
          </cell>
          <cell r="I139">
            <v>28</v>
          </cell>
          <cell r="J139">
            <v>37</v>
          </cell>
        </row>
        <row r="140">
          <cell r="A140" t="str">
            <v>MOS06</v>
          </cell>
          <cell r="B140">
            <v>6.31</v>
          </cell>
          <cell r="C140">
            <v>4.9000000000000004</v>
          </cell>
          <cell r="D140">
            <v>0.53449999999999998</v>
          </cell>
          <cell r="E140">
            <v>0.46500000000000002</v>
          </cell>
          <cell r="F140">
            <v>37289</v>
          </cell>
          <cell r="G140">
            <v>1.2470165464346053E-2</v>
          </cell>
          <cell r="H140" t="str">
            <v>ROME</v>
          </cell>
          <cell r="I140">
            <v>28</v>
          </cell>
          <cell r="J140">
            <v>37</v>
          </cell>
        </row>
        <row r="141">
          <cell r="A141" t="str">
            <v>MOS07</v>
          </cell>
          <cell r="B141">
            <v>5.18</v>
          </cell>
          <cell r="C141">
            <v>4.9000000000000004</v>
          </cell>
          <cell r="D141">
            <v>0.53449999999999998</v>
          </cell>
          <cell r="E141">
            <v>0.46500000000000002</v>
          </cell>
          <cell r="F141">
            <v>37289</v>
          </cell>
          <cell r="G141">
            <v>1.2470165464346053E-2</v>
          </cell>
          <cell r="H141" t="str">
            <v>ROME</v>
          </cell>
          <cell r="I141">
            <v>28</v>
          </cell>
          <cell r="J141">
            <v>37</v>
          </cell>
        </row>
        <row r="142">
          <cell r="A142" t="str">
            <v>MOS08</v>
          </cell>
          <cell r="B142">
            <v>12.14</v>
          </cell>
          <cell r="C142">
            <v>4.9000000000000004</v>
          </cell>
          <cell r="D142">
            <v>0.53449999999999998</v>
          </cell>
          <cell r="E142">
            <v>0.46500000000000002</v>
          </cell>
          <cell r="F142">
            <v>37289</v>
          </cell>
          <cell r="G142">
            <v>1.2470165464346053E-2</v>
          </cell>
          <cell r="H142" t="str">
            <v>ROME</v>
          </cell>
          <cell r="I142">
            <v>28</v>
          </cell>
          <cell r="J142">
            <v>37</v>
          </cell>
        </row>
        <row r="143">
          <cell r="A143" t="str">
            <v>MOS09</v>
          </cell>
          <cell r="B143">
            <v>4.92</v>
          </cell>
          <cell r="C143">
            <v>4.9000000000000004</v>
          </cell>
          <cell r="D143">
            <v>0.53449999999999998</v>
          </cell>
          <cell r="E143">
            <v>0.46500000000000002</v>
          </cell>
          <cell r="F143">
            <v>37289</v>
          </cell>
          <cell r="G143">
            <v>1.2470165464346053E-2</v>
          </cell>
          <cell r="H143" t="str">
            <v>ROME</v>
          </cell>
          <cell r="I143">
            <v>28</v>
          </cell>
          <cell r="J143">
            <v>37</v>
          </cell>
        </row>
        <row r="144">
          <cell r="A144" t="str">
            <v>MOS10</v>
          </cell>
          <cell r="B144">
            <v>4.01</v>
          </cell>
          <cell r="C144">
            <v>4.9000000000000004</v>
          </cell>
          <cell r="D144">
            <v>0.53449999999999998</v>
          </cell>
          <cell r="E144">
            <v>0.46500000000000002</v>
          </cell>
          <cell r="F144">
            <v>37289</v>
          </cell>
          <cell r="G144">
            <v>1.2470165464346053E-2</v>
          </cell>
          <cell r="H144" t="str">
            <v>ROME</v>
          </cell>
          <cell r="I144">
            <v>28</v>
          </cell>
          <cell r="J144">
            <v>37</v>
          </cell>
        </row>
        <row r="145">
          <cell r="A145" t="str">
            <v>MOS11</v>
          </cell>
          <cell r="B145">
            <v>3.25</v>
          </cell>
          <cell r="C145">
            <v>4.9000000000000004</v>
          </cell>
          <cell r="D145">
            <v>0.53449999999999998</v>
          </cell>
          <cell r="E145">
            <v>0.46500000000000002</v>
          </cell>
          <cell r="F145">
            <v>37289</v>
          </cell>
          <cell r="G145">
            <v>1.2470165464346053E-2</v>
          </cell>
          <cell r="H145" t="str">
            <v>ROME</v>
          </cell>
          <cell r="I145">
            <v>28</v>
          </cell>
          <cell r="J145">
            <v>37</v>
          </cell>
        </row>
        <row r="146">
          <cell r="A146" t="str">
            <v>MOS12</v>
          </cell>
          <cell r="B146">
            <v>4.49</v>
          </cell>
          <cell r="C146">
            <v>4.9000000000000004</v>
          </cell>
          <cell r="D146">
            <v>0.53449999999999998</v>
          </cell>
          <cell r="E146">
            <v>0.46500000000000002</v>
          </cell>
          <cell r="F146">
            <v>37289</v>
          </cell>
          <cell r="G146">
            <v>1.2470165464346053E-2</v>
          </cell>
          <cell r="H146" t="str">
            <v>ROME</v>
          </cell>
          <cell r="I146">
            <v>28</v>
          </cell>
          <cell r="J146">
            <v>37</v>
          </cell>
        </row>
        <row r="147">
          <cell r="A147" t="str">
            <v>MOS13</v>
          </cell>
          <cell r="B147">
            <v>7.21</v>
          </cell>
          <cell r="C147">
            <v>4.9000000000000004</v>
          </cell>
          <cell r="D147">
            <v>0.53449999999999998</v>
          </cell>
          <cell r="E147">
            <v>0.46500000000000002</v>
          </cell>
          <cell r="F147">
            <v>37289</v>
          </cell>
          <cell r="G147">
            <v>1.2470165464346053E-2</v>
          </cell>
          <cell r="H147" t="str">
            <v>ROME</v>
          </cell>
          <cell r="I147">
            <v>28</v>
          </cell>
          <cell r="J147">
            <v>37</v>
          </cell>
        </row>
        <row r="148">
          <cell r="A148" t="str">
            <v>MOS14</v>
          </cell>
          <cell r="B148">
            <v>3.03</v>
          </cell>
          <cell r="C148">
            <v>4.9000000000000004</v>
          </cell>
          <cell r="D148">
            <v>0.53449999999999998</v>
          </cell>
          <cell r="E148">
            <v>0.46500000000000002</v>
          </cell>
          <cell r="F148">
            <v>37289</v>
          </cell>
          <cell r="G148">
            <v>1.2470165464346053E-2</v>
          </cell>
          <cell r="H148" t="str">
            <v>ROME</v>
          </cell>
          <cell r="I148">
            <v>28</v>
          </cell>
          <cell r="J148">
            <v>37</v>
          </cell>
        </row>
        <row r="149">
          <cell r="A149" t="str">
            <v>MOS15</v>
          </cell>
          <cell r="B149">
            <v>8.58</v>
          </cell>
          <cell r="C149">
            <v>4.9000000000000004</v>
          </cell>
          <cell r="D149">
            <v>0.53449999999999998</v>
          </cell>
          <cell r="E149">
            <v>0.46500000000000002</v>
          </cell>
          <cell r="F149">
            <v>37289</v>
          </cell>
          <cell r="G149">
            <v>1.2470165464346053E-2</v>
          </cell>
          <cell r="H149" t="str">
            <v>ROME</v>
          </cell>
          <cell r="I149">
            <v>28</v>
          </cell>
          <cell r="J149">
            <v>37</v>
          </cell>
        </row>
        <row r="150">
          <cell r="A150" t="str">
            <v>MOS16</v>
          </cell>
          <cell r="B150">
            <v>7.54</v>
          </cell>
          <cell r="C150">
            <v>4.9000000000000004</v>
          </cell>
          <cell r="D150">
            <v>0.53449999999999998</v>
          </cell>
          <cell r="E150">
            <v>0.46500000000000002</v>
          </cell>
          <cell r="F150">
            <v>37289</v>
          </cell>
          <cell r="G150">
            <v>1.2470165464346053E-2</v>
          </cell>
          <cell r="H150" t="str">
            <v>ROME</v>
          </cell>
          <cell r="I150">
            <v>28</v>
          </cell>
          <cell r="J150">
            <v>37</v>
          </cell>
        </row>
        <row r="151">
          <cell r="A151" t="str">
            <v>TRI02</v>
          </cell>
          <cell r="B151">
            <v>35.24</v>
          </cell>
          <cell r="C151">
            <v>4.9000000000000004</v>
          </cell>
          <cell r="D151">
            <v>0.53449999999999998</v>
          </cell>
          <cell r="E151">
            <v>0.46500000000000002</v>
          </cell>
          <cell r="F151">
            <v>37289</v>
          </cell>
          <cell r="G151">
            <v>1.2470165464346053E-2</v>
          </cell>
          <cell r="H151" t="str">
            <v>ROME</v>
          </cell>
          <cell r="I151">
            <v>28</v>
          </cell>
          <cell r="J151">
            <v>37</v>
          </cell>
        </row>
        <row r="152">
          <cell r="A152" t="str">
            <v>TRI05</v>
          </cell>
          <cell r="B152">
            <v>35.979999999999997</v>
          </cell>
          <cell r="C152">
            <v>4.9000000000000004</v>
          </cell>
          <cell r="D152">
            <v>0.53449999999999998</v>
          </cell>
          <cell r="E152">
            <v>0.46500000000000002</v>
          </cell>
          <cell r="F152">
            <v>37289</v>
          </cell>
          <cell r="G152">
            <v>1.2470165464346053E-2</v>
          </cell>
          <cell r="H152" t="str">
            <v>ROME</v>
          </cell>
          <cell r="I152">
            <v>28</v>
          </cell>
          <cell r="J152">
            <v>37</v>
          </cell>
        </row>
        <row r="153">
          <cell r="A153" t="str">
            <v>TRI07</v>
          </cell>
          <cell r="B153">
            <v>37.409999999999997</v>
          </cell>
          <cell r="C153">
            <v>4.9000000000000004</v>
          </cell>
          <cell r="D153">
            <v>0.53449999999999998</v>
          </cell>
          <cell r="E153">
            <v>0.46500000000000002</v>
          </cell>
          <cell r="F153">
            <v>37289</v>
          </cell>
          <cell r="G153">
            <v>1.2470165464346053E-2</v>
          </cell>
          <cell r="H153" t="str">
            <v>ROME</v>
          </cell>
          <cell r="I153">
            <v>28</v>
          </cell>
          <cell r="J153">
            <v>37</v>
          </cell>
        </row>
        <row r="154">
          <cell r="A154" t="str">
            <v>TRI10</v>
          </cell>
          <cell r="B154">
            <v>36.700000000000003</v>
          </cell>
          <cell r="C154">
            <v>4.9000000000000004</v>
          </cell>
          <cell r="D154">
            <v>0.53449999999999998</v>
          </cell>
          <cell r="E154">
            <v>0.46500000000000002</v>
          </cell>
          <cell r="F154">
            <v>37289</v>
          </cell>
          <cell r="G154">
            <v>1.2470165464346053E-2</v>
          </cell>
          <cell r="H154" t="str">
            <v>ROME</v>
          </cell>
          <cell r="I154">
            <v>28</v>
          </cell>
          <cell r="J154">
            <v>37</v>
          </cell>
        </row>
        <row r="155">
          <cell r="A155" t="str">
            <v>TRI11</v>
          </cell>
          <cell r="B155">
            <v>35.39</v>
          </cell>
          <cell r="C155">
            <v>4.9000000000000004</v>
          </cell>
          <cell r="D155">
            <v>0.53449999999999998</v>
          </cell>
          <cell r="E155">
            <v>0.46500000000000002</v>
          </cell>
          <cell r="F155">
            <v>37289</v>
          </cell>
          <cell r="G155">
            <v>1.2470165464346053E-2</v>
          </cell>
          <cell r="H155" t="str">
            <v>ROME</v>
          </cell>
          <cell r="I155">
            <v>28</v>
          </cell>
          <cell r="J155">
            <v>37</v>
          </cell>
        </row>
        <row r="156">
          <cell r="A156" t="str">
            <v>TRI12</v>
          </cell>
          <cell r="B156">
            <v>36</v>
          </cell>
          <cell r="C156">
            <v>4.9000000000000004</v>
          </cell>
          <cell r="D156">
            <v>0.53449999999999998</v>
          </cell>
          <cell r="E156">
            <v>0.46500000000000002</v>
          </cell>
          <cell r="F156">
            <v>37289</v>
          </cell>
          <cell r="G156">
            <v>1.2470165464346053E-2</v>
          </cell>
          <cell r="H156" t="str">
            <v>ROME</v>
          </cell>
          <cell r="I156">
            <v>28</v>
          </cell>
          <cell r="J156">
            <v>37</v>
          </cell>
        </row>
        <row r="157">
          <cell r="A157" t="str">
            <v>TRI19</v>
          </cell>
          <cell r="B157">
            <v>31.5</v>
          </cell>
          <cell r="C157">
            <v>4.9000000000000004</v>
          </cell>
          <cell r="D157">
            <v>0.53449999999999998</v>
          </cell>
          <cell r="E157">
            <v>0.46500000000000002</v>
          </cell>
          <cell r="F157">
            <v>37289</v>
          </cell>
          <cell r="G157">
            <v>1.2470165464346053E-2</v>
          </cell>
          <cell r="H157" t="str">
            <v>ROME</v>
          </cell>
          <cell r="I157">
            <v>28</v>
          </cell>
          <cell r="J157">
            <v>37</v>
          </cell>
        </row>
        <row r="158">
          <cell r="A158" t="str">
            <v>TRI20</v>
          </cell>
          <cell r="B158">
            <v>30.17</v>
          </cell>
          <cell r="C158">
            <v>4.9000000000000004</v>
          </cell>
          <cell r="D158">
            <v>0.53449999999999998</v>
          </cell>
          <cell r="E158">
            <v>0.46500000000000002</v>
          </cell>
          <cell r="F158">
            <v>37289</v>
          </cell>
          <cell r="G158">
            <v>1.2470165464346053E-2</v>
          </cell>
          <cell r="H158" t="str">
            <v>ROME</v>
          </cell>
          <cell r="I158">
            <v>28</v>
          </cell>
          <cell r="J158">
            <v>37</v>
          </cell>
        </row>
        <row r="159">
          <cell r="A159" t="str">
            <v>SBO01</v>
          </cell>
          <cell r="B159">
            <v>3</v>
          </cell>
          <cell r="C159">
            <v>4</v>
          </cell>
          <cell r="D159">
            <v>0.53449999999999998</v>
          </cell>
          <cell r="E159">
            <v>0.46500000000000002</v>
          </cell>
          <cell r="F159">
            <v>37289</v>
          </cell>
          <cell r="G159">
            <v>1.2470165464346053E-2</v>
          </cell>
          <cell r="H159" t="str">
            <v>ROME</v>
          </cell>
          <cell r="I159">
            <v>28</v>
          </cell>
          <cell r="J159">
            <v>37</v>
          </cell>
        </row>
        <row r="160">
          <cell r="A160" t="str">
            <v>SBO02</v>
          </cell>
          <cell r="B160">
            <v>3</v>
          </cell>
          <cell r="C160">
            <v>4</v>
          </cell>
          <cell r="D160">
            <v>0.53449999999999998</v>
          </cell>
          <cell r="E160">
            <v>0.46500000000000002</v>
          </cell>
          <cell r="F160">
            <v>37289</v>
          </cell>
          <cell r="G160">
            <v>1.2470165464346053E-2</v>
          </cell>
          <cell r="H160" t="str">
            <v>ROME</v>
          </cell>
          <cell r="I160">
            <v>28</v>
          </cell>
          <cell r="J160">
            <v>37</v>
          </cell>
        </row>
        <row r="161">
          <cell r="A161" t="str">
            <v>YUC01</v>
          </cell>
          <cell r="B161">
            <v>3</v>
          </cell>
          <cell r="C161">
            <v>4</v>
          </cell>
          <cell r="D161">
            <v>0.53449999999999998</v>
          </cell>
          <cell r="E161">
            <v>0.46500000000000002</v>
          </cell>
          <cell r="F161">
            <v>37289</v>
          </cell>
          <cell r="G161">
            <v>1.2470165464346053E-2</v>
          </cell>
          <cell r="H161" t="str">
            <v>ROME</v>
          </cell>
          <cell r="I161">
            <v>28</v>
          </cell>
          <cell r="J161">
            <v>37</v>
          </cell>
        </row>
        <row r="162">
          <cell r="A162" t="str">
            <v>RRE01</v>
          </cell>
          <cell r="B162">
            <v>3</v>
          </cell>
          <cell r="C162">
            <v>4</v>
          </cell>
          <cell r="D162">
            <v>0.53449999999999998</v>
          </cell>
          <cell r="E162">
            <v>0.46500000000000002</v>
          </cell>
          <cell r="F162">
            <v>37289</v>
          </cell>
          <cell r="G162">
            <v>1.2470165464346053E-2</v>
          </cell>
          <cell r="H162" t="str">
            <v>ROME</v>
          </cell>
          <cell r="I162">
            <v>28</v>
          </cell>
          <cell r="J162">
            <v>37</v>
          </cell>
        </row>
        <row r="163">
          <cell r="A163" t="str">
            <v>RRE02</v>
          </cell>
          <cell r="B163">
            <v>3</v>
          </cell>
          <cell r="C163">
            <v>4</v>
          </cell>
          <cell r="D163">
            <v>0.53449999999999998</v>
          </cell>
          <cell r="E163">
            <v>0.46500000000000002</v>
          </cell>
          <cell r="F163">
            <v>37289</v>
          </cell>
          <cell r="G163">
            <v>1.2470165464346053E-2</v>
          </cell>
          <cell r="H163" t="str">
            <v>ROME</v>
          </cell>
          <cell r="I163">
            <v>28</v>
          </cell>
          <cell r="J163">
            <v>37</v>
          </cell>
        </row>
        <row r="164">
          <cell r="A164" t="str">
            <v>SIM01</v>
          </cell>
          <cell r="B164">
            <v>3</v>
          </cell>
          <cell r="C164">
            <v>4</v>
          </cell>
          <cell r="D164">
            <v>0.53449999999999998</v>
          </cell>
          <cell r="E164">
            <v>0.46500000000000002</v>
          </cell>
          <cell r="F164">
            <v>37289</v>
          </cell>
          <cell r="G164">
            <v>1.2470165464346053E-2</v>
          </cell>
          <cell r="H164" t="str">
            <v>ROME</v>
          </cell>
          <cell r="I164">
            <v>28</v>
          </cell>
          <cell r="J164">
            <v>37</v>
          </cell>
        </row>
        <row r="165">
          <cell r="A165" t="str">
            <v>SIM02</v>
          </cell>
          <cell r="B165">
            <v>3</v>
          </cell>
          <cell r="C165">
            <v>4</v>
          </cell>
          <cell r="D165">
            <v>0.53449999999999998</v>
          </cell>
          <cell r="E165">
            <v>0.46500000000000002</v>
          </cell>
          <cell r="F165">
            <v>37289</v>
          </cell>
          <cell r="G165">
            <v>1.2470165464346053E-2</v>
          </cell>
          <cell r="H165" t="str">
            <v>ROME</v>
          </cell>
          <cell r="I165">
            <v>28</v>
          </cell>
          <cell r="J165">
            <v>37</v>
          </cell>
        </row>
        <row r="166">
          <cell r="A166" t="str">
            <v>SAY01</v>
          </cell>
          <cell r="B166">
            <v>3</v>
          </cell>
          <cell r="C166">
            <v>4</v>
          </cell>
          <cell r="D166">
            <v>0.53449999999999998</v>
          </cell>
          <cell r="E166">
            <v>0.46500000000000002</v>
          </cell>
          <cell r="F166">
            <v>37289</v>
          </cell>
          <cell r="G166">
            <v>1.2470165464346053E-2</v>
          </cell>
          <cell r="H166" t="str">
            <v>ROME</v>
          </cell>
          <cell r="I166">
            <v>28</v>
          </cell>
          <cell r="J166">
            <v>37</v>
          </cell>
        </row>
        <row r="167">
          <cell r="A167" t="str">
            <v>SAY02</v>
          </cell>
          <cell r="B167">
            <v>3</v>
          </cell>
          <cell r="C167">
            <v>4</v>
          </cell>
          <cell r="D167">
            <v>0.53449999999999998</v>
          </cell>
          <cell r="E167">
            <v>0.46500000000000002</v>
          </cell>
          <cell r="F167">
            <v>37289</v>
          </cell>
          <cell r="G167">
            <v>1.2470165464346053E-2</v>
          </cell>
          <cell r="H167" t="str">
            <v>ROME</v>
          </cell>
          <cell r="I167">
            <v>28</v>
          </cell>
          <cell r="J167">
            <v>37</v>
          </cell>
        </row>
      </sheetData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ortes Monetarios"/>
      <sheetName val="Hoja1"/>
      <sheetName val="CB"/>
      <sheetName val="Nombres distribuidoras"/>
      <sheetName val="MONTOS COMPENSADOS"/>
      <sheetName val="TOTAL Bs. "/>
      <sheetName val="TOTAL CONS "/>
      <sheetName val="Evolución Anual Importes"/>
      <sheetName val="Evolución Anual Beneficiados"/>
      <sheetName val="Actualiz POR DEPTO"/>
      <sheetName val="ACTUALIZ APORTES"/>
    </sheetNames>
    <sheetDataSet>
      <sheetData sheetId="0"/>
      <sheetData sheetId="1"/>
      <sheetData sheetId="2"/>
      <sheetData sheetId="3">
        <row r="2">
          <cell r="F2" t="str">
            <v>ELECTROPAZ</v>
          </cell>
          <cell r="G2" t="str">
            <v>ELECTROPAZ</v>
          </cell>
        </row>
        <row r="3">
          <cell r="F3" t="str">
            <v>EMPRELPAZ - El Alto</v>
          </cell>
          <cell r="G3" t="str">
            <v>EMPRELPAZ</v>
          </cell>
        </row>
        <row r="4">
          <cell r="F4" t="str">
            <v xml:space="preserve">ELFA - Patacamaya </v>
          </cell>
          <cell r="G4" t="str">
            <v>ELFA-Patacamaya</v>
          </cell>
        </row>
        <row r="5">
          <cell r="F5" t="str">
            <v xml:space="preserve">EDEL - Larecaja </v>
          </cell>
          <cell r="G5" t="str">
            <v>EDEL - Larecaja</v>
          </cell>
        </row>
        <row r="6">
          <cell r="F6" t="str">
            <v>COOPARACA - Araca</v>
          </cell>
          <cell r="G6" t="str">
            <v>COOPARACA-Araca</v>
          </cell>
        </row>
        <row r="7">
          <cell r="F7" t="str">
            <v>COBEE - Zongo y Miguillas</v>
          </cell>
          <cell r="G7" t="str">
            <v>COBEE-Zongo y Miguillas</v>
          </cell>
        </row>
        <row r="8">
          <cell r="F8" t="str">
            <v>SEYSA -Yungas</v>
          </cell>
          <cell r="G8" t="str">
            <v>SEYSA-Yungas</v>
          </cell>
        </row>
        <row r="9">
          <cell r="F9" t="str">
            <v>SESSA - San Buenaventura</v>
          </cell>
          <cell r="G9" t="str">
            <v>SESSA - San Buenaventura</v>
          </cell>
        </row>
        <row r="10">
          <cell r="F10" t="str">
            <v>TOTAL LA PAZ</v>
          </cell>
        </row>
        <row r="11">
          <cell r="F11" t="str">
            <v>ELFEC - Cochabamba</v>
          </cell>
          <cell r="G11" t="str">
            <v>ELFEC</v>
          </cell>
        </row>
        <row r="12">
          <cell r="F12" t="str">
            <v xml:space="preserve">ELEPSA - Punata </v>
          </cell>
          <cell r="G12" t="str">
            <v>ELEPSA-Punata</v>
          </cell>
        </row>
        <row r="13">
          <cell r="F13" t="str">
            <v>TOTAL COCHABAMBA</v>
          </cell>
        </row>
        <row r="14">
          <cell r="F14" t="str">
            <v xml:space="preserve">CRE - Integrada </v>
          </cell>
          <cell r="G14" t="str">
            <v>CRE-Integrada</v>
          </cell>
        </row>
        <row r="15">
          <cell r="F15" t="str">
            <v>CRE-Camiri</v>
          </cell>
          <cell r="G15" t="str">
            <v>CRE-Cordillera -Camiri</v>
          </cell>
        </row>
        <row r="16">
          <cell r="F16" t="str">
            <v>CRE-Valles Cruceños</v>
          </cell>
          <cell r="G16" t="str">
            <v>CRE-Valles Cruceños</v>
          </cell>
        </row>
        <row r="17">
          <cell r="F17" t="str">
            <v>CRE-German Busch</v>
          </cell>
          <cell r="G17" t="str">
            <v>CRE-German Busch</v>
          </cell>
        </row>
        <row r="18">
          <cell r="F18" t="str">
            <v>CRE-Roboré</v>
          </cell>
          <cell r="G18" t="str">
            <v>CRE-Roboré</v>
          </cell>
        </row>
        <row r="19">
          <cell r="F19" t="str">
            <v>CRE-Las Misiones</v>
          </cell>
          <cell r="G19" t="str">
            <v>CRE-Las Misiones</v>
          </cell>
        </row>
        <row r="20">
          <cell r="F20" t="str">
            <v>CRE-Charagua</v>
          </cell>
          <cell r="G20" t="str">
            <v>CRE-Charagua</v>
          </cell>
        </row>
        <row r="21">
          <cell r="F21" t="str">
            <v>CRE-San Ignacio</v>
          </cell>
          <cell r="G21" t="str">
            <v>CRE-San Ignacio</v>
          </cell>
        </row>
        <row r="22">
          <cell r="F22" t="str">
            <v>TOTAL SANTA CRUZ</v>
          </cell>
        </row>
        <row r="23">
          <cell r="F23" t="str">
            <v>CER - Riberalta</v>
          </cell>
          <cell r="G23" t="str">
            <v>CER - Riberalta</v>
          </cell>
        </row>
        <row r="24">
          <cell r="F24" t="str">
            <v>COSERELEC - Trinidad</v>
          </cell>
          <cell r="G24" t="str">
            <v>COSERELEC - Trinidad</v>
          </cell>
        </row>
        <row r="25">
          <cell r="F25" t="str">
            <v>COSEGUA - Guayaramerín</v>
          </cell>
          <cell r="G25" t="str">
            <v>COSEGUA-Guayaramerín</v>
          </cell>
        </row>
        <row r="26">
          <cell r="F26" t="str">
            <v>COSEM - San Borja Maniqui</v>
          </cell>
          <cell r="G26" t="str">
            <v>COSEM - San Borja-Maniqui</v>
          </cell>
        </row>
        <row r="27">
          <cell r="F27" t="str">
            <v>SANTA ROSA - Santa Rosa</v>
          </cell>
          <cell r="G27" t="str">
            <v>SANTA ROSA</v>
          </cell>
        </row>
        <row r="28">
          <cell r="F28" t="str">
            <v>YUCUMO - Yucumo</v>
          </cell>
          <cell r="G28" t="str">
            <v>YUCUMO</v>
          </cell>
        </row>
        <row r="29">
          <cell r="F29" t="str">
            <v xml:space="preserve">Cooperativa de Luz Eléctrica Rurrenabaque </v>
          </cell>
          <cell r="G29" t="str">
            <v>Rurrenabaque - Beni</v>
          </cell>
        </row>
        <row r="30">
          <cell r="F30" t="str">
            <v>Cooperativa de Servicios Públicos MAGDALENA</v>
          </cell>
          <cell r="G30" t="str">
            <v>MAGDALENA - Beni</v>
          </cell>
        </row>
        <row r="31">
          <cell r="F31" t="str">
            <v xml:space="preserve">COSEY - Santa Ana de Yacuma </v>
          </cell>
          <cell r="G31" t="str">
            <v>COSEY - Santa Ana de Yacuma - Beni</v>
          </cell>
        </row>
        <row r="32">
          <cell r="F32" t="str">
            <v>MOXOS ISIRERI</v>
          </cell>
          <cell r="G32" t="str">
            <v>MOXOS</v>
          </cell>
        </row>
        <row r="33">
          <cell r="F33" t="str">
            <v>Cooperativa de Servicios Eléctricos REYES</v>
          </cell>
          <cell r="G33" t="str">
            <v>REYES - Beni</v>
          </cell>
        </row>
        <row r="34">
          <cell r="F34" t="str">
            <v>TOTAL BENI</v>
          </cell>
        </row>
        <row r="35">
          <cell r="F35" t="str">
            <v>CESSA - Sucre</v>
          </cell>
          <cell r="G35" t="str">
            <v>CESSA</v>
          </cell>
        </row>
        <row r="36">
          <cell r="F36" t="str">
            <v>COSERMO - Monteagudo</v>
          </cell>
          <cell r="G36" t="str">
            <v>COSERMO-Monteagudo</v>
          </cell>
        </row>
        <row r="37">
          <cell r="F37" t="str">
            <v>COSERCA - Camargo</v>
          </cell>
          <cell r="G37" t="str">
            <v>COSERCA-Camargo</v>
          </cell>
        </row>
        <row r="38">
          <cell r="F38" t="str">
            <v>TOTAL CHUQUISACA</v>
          </cell>
        </row>
        <row r="39">
          <cell r="F39" t="str">
            <v>ELFEO - Oruro</v>
          </cell>
          <cell r="G39" t="str">
            <v>ELFEO</v>
          </cell>
        </row>
        <row r="40">
          <cell r="F40" t="str">
            <v>VINTO - Vinto</v>
          </cell>
          <cell r="G40" t="str">
            <v>Vinto-Oruro</v>
          </cell>
        </row>
        <row r="41">
          <cell r="F41" t="str">
            <v>15 DE NOVIEMBRE - Caracollo</v>
          </cell>
          <cell r="G41" t="str">
            <v>15 de Noviembre-Caracollo</v>
          </cell>
        </row>
        <row r="42">
          <cell r="F42" t="str">
            <v xml:space="preserve">COOPSEL - Eucaliptus </v>
          </cell>
          <cell r="G42" t="str">
            <v>COOPSEL-Eucaliptus</v>
          </cell>
        </row>
        <row r="43">
          <cell r="F43" t="str">
            <v>PARIA - Paria</v>
          </cell>
          <cell r="G43" t="str">
            <v>Paria - Oruro</v>
          </cell>
        </row>
        <row r="44">
          <cell r="F44" t="str">
            <v>Tte. Bullain - Sepulturas</v>
          </cell>
          <cell r="G44" t="str">
            <v>Tte. BULLAIN - Sepulturas - Oruro</v>
          </cell>
        </row>
        <row r="45">
          <cell r="F45" t="str">
            <v>ELFEDECH - Challapata</v>
          </cell>
          <cell r="G45" t="str">
            <v>ELFEDECH-Challapata</v>
          </cell>
        </row>
        <row r="46">
          <cell r="F46" t="str">
            <v>Pazña</v>
          </cell>
          <cell r="G46" t="str">
            <v>Pazña - Oruro</v>
          </cell>
        </row>
        <row r="47">
          <cell r="F47" t="str">
            <v>Quillacas Qaqachaca (EREQQ)</v>
          </cell>
          <cell r="G47" t="str">
            <v>Quillacas Qaqachaca - Oruro</v>
          </cell>
        </row>
        <row r="48">
          <cell r="F48" t="str">
            <v>EDEAM - Empresa Desarrollo de Ayllus y Markas</v>
          </cell>
          <cell r="G48" t="str">
            <v>EDEAM - Empresa para el Desarrollo de Ayllus y Markas</v>
          </cell>
        </row>
        <row r="49">
          <cell r="F49" t="str">
            <v>ERDEA - Empresa Rural Eduardo Avaroa</v>
          </cell>
          <cell r="G49" t="str">
            <v>ERDEA - Empresa Rural de Electricidad Eduardo Avaroa</v>
          </cell>
        </row>
        <row r="50">
          <cell r="F50" t="str">
            <v>EMDECA - Caracollo</v>
          </cell>
          <cell r="G50" t="str">
            <v>EMDECA - Caracollo</v>
          </cell>
        </row>
        <row r="51">
          <cell r="F51" t="str">
            <v>TOTAL ORURO</v>
          </cell>
        </row>
        <row r="52">
          <cell r="F52" t="str">
            <v xml:space="preserve">ENDE - Cobija </v>
          </cell>
          <cell r="G52" t="str">
            <v>ENDE - Cobija</v>
          </cell>
        </row>
        <row r="53">
          <cell r="F53" t="str">
            <v>TOTAL PANDO</v>
          </cell>
        </row>
        <row r="54">
          <cell r="F54" t="str">
            <v>SEPSA - Potosí</v>
          </cell>
          <cell r="G54" t="str">
            <v>SEPSA - Potosí</v>
          </cell>
        </row>
        <row r="55">
          <cell r="F55" t="str">
            <v xml:space="preserve">SEPSA - Villazón </v>
          </cell>
          <cell r="G55" t="str">
            <v>SEPSA-Villazón</v>
          </cell>
        </row>
        <row r="56">
          <cell r="F56" t="str">
            <v xml:space="preserve">COOPELECT - Tupiza </v>
          </cell>
          <cell r="G56" t="str">
            <v>COOPELECT-Tupiza</v>
          </cell>
        </row>
        <row r="57">
          <cell r="F57" t="str">
            <v>HAM Uncía</v>
          </cell>
          <cell r="G57" t="str">
            <v>HAM Uncía - Potosí</v>
          </cell>
        </row>
        <row r="58">
          <cell r="F58" t="str">
            <v>HAM Llallagua</v>
          </cell>
          <cell r="G58" t="str">
            <v>HAM - Llallagua - Potosí</v>
          </cell>
        </row>
        <row r="59">
          <cell r="F59" t="str">
            <v xml:space="preserve">COSEAL - Atocha </v>
          </cell>
          <cell r="G59" t="str">
            <v xml:space="preserve">COSEAL - Atocha </v>
          </cell>
        </row>
        <row r="60">
          <cell r="F60" t="str">
            <v>COSEU - Uyuni</v>
          </cell>
          <cell r="G60" t="str">
            <v>COSEU - Uyuni</v>
          </cell>
        </row>
        <row r="61">
          <cell r="F61" t="str">
            <v>TOTAL POTOSÍ</v>
          </cell>
        </row>
        <row r="62">
          <cell r="F62" t="str">
            <v>SETAR - Tarija</v>
          </cell>
          <cell r="G62" t="str">
            <v>SETAR-Central</v>
          </cell>
        </row>
        <row r="63">
          <cell r="F63" t="str">
            <v>SETAR - Bermejo</v>
          </cell>
          <cell r="G63" t="str">
            <v>SETAR-Bermejo</v>
          </cell>
        </row>
        <row r="64">
          <cell r="F64" t="str">
            <v>SETAR - Carapari</v>
          </cell>
          <cell r="G64" t="str">
            <v>SETAR-Carapari</v>
          </cell>
        </row>
        <row r="65">
          <cell r="F65" t="str">
            <v>SETAR - El Puente</v>
          </cell>
          <cell r="G65" t="str">
            <v>SETAR-El Puente</v>
          </cell>
        </row>
        <row r="66">
          <cell r="F66" t="str">
            <v>SETAR - Entre Ríos</v>
          </cell>
          <cell r="G66" t="str">
            <v>SETAR-Entre Rios</v>
          </cell>
        </row>
        <row r="67">
          <cell r="F67" t="str">
            <v>SETAR - Machareti</v>
          </cell>
          <cell r="G67" t="str">
            <v>SETAR-Machareti</v>
          </cell>
        </row>
        <row r="68">
          <cell r="F68" t="str">
            <v>SETAR - Villamontes</v>
          </cell>
          <cell r="G68" t="str">
            <v>SETAR-Villamontes</v>
          </cell>
        </row>
        <row r="69">
          <cell r="F69" t="str">
            <v>SETAR - Yacuiba</v>
          </cell>
          <cell r="G69" t="str">
            <v>SETAR-Yacuiba</v>
          </cell>
        </row>
        <row r="70">
          <cell r="F70" t="str">
            <v>SETAR - Iscayachi</v>
          </cell>
          <cell r="G70" t="str">
            <v>SETAR-Iscayachi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3"/>
      <sheetName val="Ene3_0"/>
      <sheetName val="Dic2"/>
      <sheetName val="Dic2-r"/>
      <sheetName val="Nov2"/>
      <sheetName val="Oct2-c"/>
      <sheetName val="Oct2"/>
      <sheetName val="Sep2"/>
      <sheetName val="Ago2"/>
      <sheetName val="Jul2"/>
      <sheetName val="Jun2"/>
      <sheetName val="May2"/>
      <sheetName val="Abr2"/>
      <sheetName val="Mar2"/>
      <sheetName val="Feb2"/>
      <sheetName val="FactEstab"/>
      <sheetName val="FONDO"/>
      <sheetName val="DETALLE"/>
      <sheetName val="resume"/>
      <sheetName val="RESUMEN"/>
      <sheetName val="XEMPRESA"/>
      <sheetName val="Hoja5"/>
      <sheetName val="FondoEstabilizació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A1" t="str">
            <v>Mes</v>
          </cell>
          <cell r="B1" t="str">
            <v>Fecha</v>
          </cell>
          <cell r="C1" t="str">
            <v>NoGen</v>
          </cell>
          <cell r="D1" t="str">
            <v>Tipo Acreedor</v>
          </cell>
          <cell r="E1" t="str">
            <v>Acreedor</v>
          </cell>
          <cell r="F1" t="str">
            <v>NoD</v>
          </cell>
          <cell r="G1" t="str">
            <v>Deudor</v>
          </cell>
          <cell r="H1" t="str">
            <v>Fondo-Spot</v>
          </cell>
          <cell r="I1" t="str">
            <v>Nodo-Spot</v>
          </cell>
          <cell r="J1" t="str">
            <v>Fondo-Nodo</v>
          </cell>
          <cell r="K1">
            <v>9.4887929345830457E-3</v>
          </cell>
          <cell r="L1" t="str">
            <v>FONDO-SPOT_ac</v>
          </cell>
          <cell r="M1" t="str">
            <v>NODO-SPOT_ac</v>
          </cell>
          <cell r="N1" t="str">
            <v>FONDO-NODO_ac</v>
          </cell>
        </row>
        <row r="2">
          <cell r="A2" t="str">
            <v>Feb2</v>
          </cell>
          <cell r="B2" t="str">
            <v>01-Feb-2002</v>
          </cell>
          <cell r="C2">
            <v>1</v>
          </cell>
          <cell r="D2" t="str">
            <v>Generadores y Trans.</v>
          </cell>
          <cell r="E2" t="str">
            <v>CORANI</v>
          </cell>
          <cell r="F2">
            <v>1</v>
          </cell>
          <cell r="G2" t="str">
            <v>CRE</v>
          </cell>
          <cell r="H2">
            <v>302936.76576262031</v>
          </cell>
          <cell r="I2">
            <v>-153216.11667285088</v>
          </cell>
          <cell r="J2">
            <v>456152.88243547117</v>
          </cell>
          <cell r="K2">
            <v>11</v>
          </cell>
          <cell r="L2">
            <v>336099.99440194067</v>
          </cell>
          <cell r="M2">
            <v>-169989.05968509684</v>
          </cell>
          <cell r="N2">
            <v>506089.05408703745</v>
          </cell>
        </row>
        <row r="3">
          <cell r="A3" t="str">
            <v>Feb2</v>
          </cell>
          <cell r="B3" t="str">
            <v>01-Feb-2002</v>
          </cell>
          <cell r="C3">
            <v>1</v>
          </cell>
          <cell r="D3" t="str">
            <v>Generadores y Trans.</v>
          </cell>
          <cell r="E3" t="str">
            <v>CORANI</v>
          </cell>
          <cell r="F3">
            <v>2</v>
          </cell>
          <cell r="G3" t="str">
            <v>ELECTROPAZ</v>
          </cell>
          <cell r="H3">
            <v>7895.5478144354165</v>
          </cell>
          <cell r="I3">
            <v>7895.5478144354165</v>
          </cell>
          <cell r="J3">
            <v>0</v>
          </cell>
          <cell r="K3">
            <v>11</v>
          </cell>
          <cell r="L3">
            <v>8759.8927437926723</v>
          </cell>
          <cell r="M3">
            <v>8759.8927437926723</v>
          </cell>
          <cell r="N3">
            <v>0</v>
          </cell>
        </row>
        <row r="4">
          <cell r="A4" t="str">
            <v>Feb2</v>
          </cell>
          <cell r="B4" t="str">
            <v>01-Feb-2002</v>
          </cell>
          <cell r="C4">
            <v>1</v>
          </cell>
          <cell r="D4" t="str">
            <v>Generadores y Trans.</v>
          </cell>
          <cell r="E4" t="str">
            <v>CORANI</v>
          </cell>
          <cell r="F4">
            <v>3</v>
          </cell>
          <cell r="G4" t="str">
            <v>ELFEC</v>
          </cell>
          <cell r="H4">
            <v>358514.62507388426</v>
          </cell>
          <cell r="I4">
            <v>-156621.68747215279</v>
          </cell>
          <cell r="J4">
            <v>515136.31254603702</v>
          </cell>
          <cell r="K4">
            <v>11</v>
          </cell>
          <cell r="L4">
            <v>397762.09789856605</v>
          </cell>
          <cell r="M4">
            <v>-173767.44664878977</v>
          </cell>
          <cell r="N4">
            <v>571529.54454735573</v>
          </cell>
        </row>
        <row r="5">
          <cell r="A5" t="str">
            <v>Feb2</v>
          </cell>
          <cell r="B5" t="str">
            <v>01-Feb-2002</v>
          </cell>
          <cell r="C5">
            <v>1</v>
          </cell>
          <cell r="D5" t="str">
            <v>Generadores y Trans.</v>
          </cell>
          <cell r="E5" t="str">
            <v>CORANI</v>
          </cell>
          <cell r="F5">
            <v>4</v>
          </cell>
          <cell r="G5" t="str">
            <v>ELFEO</v>
          </cell>
          <cell r="H5">
            <v>-26717.003156632814</v>
          </cell>
          <cell r="I5">
            <v>-26717.003156632814</v>
          </cell>
          <cell r="J5">
            <v>0</v>
          </cell>
          <cell r="K5">
            <v>11</v>
          </cell>
          <cell r="L5">
            <v>-29641.778833861572</v>
          </cell>
          <cell r="M5">
            <v>-29641.778833861572</v>
          </cell>
          <cell r="N5">
            <v>0</v>
          </cell>
        </row>
        <row r="6">
          <cell r="A6" t="str">
            <v>Feb2</v>
          </cell>
          <cell r="B6" t="str">
            <v>01-Feb-2002</v>
          </cell>
          <cell r="C6">
            <v>1</v>
          </cell>
          <cell r="D6" t="str">
            <v>Generadores y Trans.</v>
          </cell>
          <cell r="E6" t="str">
            <v>CORANI</v>
          </cell>
          <cell r="F6">
            <v>5</v>
          </cell>
          <cell r="G6" t="str">
            <v>SEPSA</v>
          </cell>
          <cell r="H6">
            <v>-10938.049088750275</v>
          </cell>
          <cell r="I6">
            <v>-10938.049088750275</v>
          </cell>
          <cell r="J6">
            <v>0</v>
          </cell>
          <cell r="K6">
            <v>11</v>
          </cell>
          <cell r="L6">
            <v>-12135.464073640478</v>
          </cell>
          <cell r="M6">
            <v>-12135.464073640478</v>
          </cell>
          <cell r="N6">
            <v>0</v>
          </cell>
        </row>
        <row r="7">
          <cell r="A7" t="str">
            <v>Feb2</v>
          </cell>
          <cell r="B7" t="str">
            <v>01-Feb-2002</v>
          </cell>
          <cell r="C7">
            <v>1</v>
          </cell>
          <cell r="D7" t="str">
            <v>Generadores y Trans.</v>
          </cell>
          <cell r="E7" t="str">
            <v>CORANI</v>
          </cell>
          <cell r="F7">
            <v>6</v>
          </cell>
          <cell r="G7" t="str">
            <v>CESSA</v>
          </cell>
          <cell r="H7">
            <v>-35931.873368622888</v>
          </cell>
          <cell r="I7">
            <v>-35931.873368622888</v>
          </cell>
          <cell r="J7">
            <v>0</v>
          </cell>
          <cell r="K7">
            <v>11</v>
          </cell>
          <cell r="L7">
            <v>-39865.423424730936</v>
          </cell>
          <cell r="M7">
            <v>-39865.423424730936</v>
          </cell>
          <cell r="N7">
            <v>0</v>
          </cell>
        </row>
        <row r="8">
          <cell r="A8" t="str">
            <v>Feb2</v>
          </cell>
          <cell r="B8" t="str">
            <v>01-Feb-2002</v>
          </cell>
          <cell r="C8">
            <v>2</v>
          </cell>
          <cell r="D8" t="str">
            <v>Generadores y Trans.</v>
          </cell>
          <cell r="E8" t="str">
            <v>GUARACACHI</v>
          </cell>
          <cell r="F8">
            <v>1</v>
          </cell>
          <cell r="G8" t="str">
            <v>CRE</v>
          </cell>
          <cell r="H8">
            <v>477327.50168514077</v>
          </cell>
          <cell r="I8">
            <v>-241417.59751491706</v>
          </cell>
          <cell r="J8">
            <v>718745.0992000578</v>
          </cell>
          <cell r="K8">
            <v>11</v>
          </cell>
          <cell r="L8">
            <v>529581.71069265355</v>
          </cell>
          <cell r="M8">
            <v>-267846.17234896746</v>
          </cell>
          <cell r="N8">
            <v>797427.88304162095</v>
          </cell>
        </row>
        <row r="9">
          <cell r="A9" t="str">
            <v>Feb2</v>
          </cell>
          <cell r="B9" t="str">
            <v>01-Feb-2002</v>
          </cell>
          <cell r="C9">
            <v>2</v>
          </cell>
          <cell r="D9" t="str">
            <v>Generadores y Trans.</v>
          </cell>
          <cell r="E9" t="str">
            <v>GUARACACHI</v>
          </cell>
          <cell r="F9">
            <v>2</v>
          </cell>
          <cell r="G9" t="str">
            <v>ELECTROPAZ</v>
          </cell>
          <cell r="H9">
            <v>12440.755096901028</v>
          </cell>
          <cell r="I9">
            <v>12440.755096901028</v>
          </cell>
          <cell r="J9">
            <v>0</v>
          </cell>
          <cell r="K9">
            <v>11</v>
          </cell>
          <cell r="L9">
            <v>13802.674983665815</v>
          </cell>
          <cell r="M9">
            <v>13802.674983665815</v>
          </cell>
          <cell r="N9">
            <v>0</v>
          </cell>
        </row>
        <row r="10">
          <cell r="A10" t="str">
            <v>Feb2</v>
          </cell>
          <cell r="B10" t="str">
            <v>01-Feb-2002</v>
          </cell>
          <cell r="C10">
            <v>2</v>
          </cell>
          <cell r="D10" t="str">
            <v>Generadores y Trans.</v>
          </cell>
          <cell r="E10" t="str">
            <v>GUARACACHI</v>
          </cell>
          <cell r="F10">
            <v>3</v>
          </cell>
          <cell r="G10" t="str">
            <v>ELFEC</v>
          </cell>
          <cell r="H10">
            <v>564899.7072814788</v>
          </cell>
          <cell r="I10">
            <v>-246783.64345308632</v>
          </cell>
          <cell r="J10">
            <v>811683.35073456517</v>
          </cell>
          <cell r="K10">
            <v>11</v>
          </cell>
          <cell r="L10">
            <v>626740.65981063002</v>
          </cell>
          <cell r="M10">
            <v>-273799.65245970606</v>
          </cell>
          <cell r="N10">
            <v>900540.3122703362</v>
          </cell>
        </row>
        <row r="11">
          <cell r="A11" t="str">
            <v>Feb2</v>
          </cell>
          <cell r="B11" t="str">
            <v>01-Feb-2002</v>
          </cell>
          <cell r="C11">
            <v>2</v>
          </cell>
          <cell r="D11" t="str">
            <v>Generadores y Trans.</v>
          </cell>
          <cell r="E11" t="str">
            <v>GUARACACHI</v>
          </cell>
          <cell r="F11">
            <v>4</v>
          </cell>
          <cell r="G11" t="str">
            <v>ELFEO</v>
          </cell>
          <cell r="H11">
            <v>-42097.103457104182</v>
          </cell>
          <cell r="I11">
            <v>-42097.103457104182</v>
          </cell>
          <cell r="J11">
            <v>0</v>
          </cell>
          <cell r="K11">
            <v>11</v>
          </cell>
          <cell r="L11">
            <v>-46705.576329277865</v>
          </cell>
          <cell r="M11">
            <v>-46705.576329277865</v>
          </cell>
          <cell r="N11">
            <v>0</v>
          </cell>
        </row>
        <row r="12">
          <cell r="A12" t="str">
            <v>Feb2</v>
          </cell>
          <cell r="B12" t="str">
            <v>01-Feb-2002</v>
          </cell>
          <cell r="C12">
            <v>2</v>
          </cell>
          <cell r="D12" t="str">
            <v>Generadores y Trans.</v>
          </cell>
          <cell r="E12" t="str">
            <v>GUARACACHI</v>
          </cell>
          <cell r="F12">
            <v>5</v>
          </cell>
          <cell r="G12" t="str">
            <v>SEPSA</v>
          </cell>
          <cell r="H12">
            <v>-17234.724321754242</v>
          </cell>
          <cell r="I12">
            <v>-17234.724321754242</v>
          </cell>
          <cell r="J12">
            <v>0</v>
          </cell>
          <cell r="K12">
            <v>11</v>
          </cell>
          <cell r="L12">
            <v>-19121.45174415586</v>
          </cell>
          <cell r="M12">
            <v>-19121.45174415586</v>
          </cell>
          <cell r="N12">
            <v>0</v>
          </cell>
        </row>
        <row r="13">
          <cell r="A13" t="str">
            <v>Feb2</v>
          </cell>
          <cell r="B13" t="str">
            <v>01-Feb-2002</v>
          </cell>
          <cell r="C13">
            <v>2</v>
          </cell>
          <cell r="D13" t="str">
            <v>Generadores y Trans.</v>
          </cell>
          <cell r="E13" t="str">
            <v>GUARACACHI</v>
          </cell>
          <cell r="F13">
            <v>6</v>
          </cell>
          <cell r="G13" t="str">
            <v>CESSA</v>
          </cell>
          <cell r="H13">
            <v>-56616.671478401055</v>
          </cell>
          <cell r="I13">
            <v>-56616.671478401055</v>
          </cell>
          <cell r="J13">
            <v>0</v>
          </cell>
          <cell r="K13">
            <v>11</v>
          </cell>
          <cell r="L13">
            <v>-62814.63697231793</v>
          </cell>
          <cell r="M13">
            <v>-62814.63697231793</v>
          </cell>
          <cell r="N13">
            <v>0</v>
          </cell>
        </row>
        <row r="14">
          <cell r="A14" t="str">
            <v>Feb2</v>
          </cell>
          <cell r="B14" t="str">
            <v>01-Feb-2002</v>
          </cell>
          <cell r="C14">
            <v>3</v>
          </cell>
          <cell r="D14" t="str">
            <v>Generadores y Trans.</v>
          </cell>
          <cell r="E14" t="str">
            <v>VALLE HERMOSO</v>
          </cell>
          <cell r="F14">
            <v>1</v>
          </cell>
          <cell r="G14" t="str">
            <v>CRE</v>
          </cell>
          <cell r="H14">
            <v>139854.10831612124</v>
          </cell>
          <cell r="I14">
            <v>-70733.914792406387</v>
          </cell>
          <cell r="J14">
            <v>210588.02310852765</v>
          </cell>
          <cell r="K14">
            <v>11</v>
          </cell>
          <cell r="L14">
            <v>155164.27959414342</v>
          </cell>
          <cell r="M14">
            <v>-78477.32943839526</v>
          </cell>
          <cell r="N14">
            <v>233641.60903253869</v>
          </cell>
        </row>
        <row r="15">
          <cell r="A15" t="str">
            <v>Feb2</v>
          </cell>
          <cell r="B15" t="str">
            <v>01-Feb-2002</v>
          </cell>
          <cell r="C15">
            <v>3</v>
          </cell>
          <cell r="D15" t="str">
            <v>Generadores y Trans.</v>
          </cell>
          <cell r="E15" t="str">
            <v>VALLE HERMOSO</v>
          </cell>
          <cell r="F15">
            <v>2</v>
          </cell>
          <cell r="G15" t="str">
            <v>ELECTROPAZ</v>
          </cell>
          <cell r="H15">
            <v>3645.0669712385784</v>
          </cell>
          <cell r="I15">
            <v>3645.0669712385784</v>
          </cell>
          <cell r="J15">
            <v>0</v>
          </cell>
          <cell r="K15">
            <v>11</v>
          </cell>
          <cell r="L15">
            <v>4044.1013673063785</v>
          </cell>
          <cell r="M15">
            <v>4044.1013673063785</v>
          </cell>
          <cell r="N15">
            <v>0</v>
          </cell>
        </row>
        <row r="16">
          <cell r="A16" t="str">
            <v>Feb2</v>
          </cell>
          <cell r="B16" t="str">
            <v>01-Feb-2002</v>
          </cell>
          <cell r="C16">
            <v>3</v>
          </cell>
          <cell r="D16" t="str">
            <v>Generadores y Trans.</v>
          </cell>
          <cell r="E16" t="str">
            <v>VALLE HERMOSO</v>
          </cell>
          <cell r="F16">
            <v>3</v>
          </cell>
          <cell r="G16" t="str">
            <v>ELFEC</v>
          </cell>
          <cell r="H16">
            <v>165512.24174382931</v>
          </cell>
          <cell r="I16">
            <v>-72306.13421663105</v>
          </cell>
          <cell r="J16">
            <v>237818.37596046034</v>
          </cell>
          <cell r="K16">
            <v>11</v>
          </cell>
          <cell r="L16">
            <v>183631.27164018122</v>
          </cell>
          <cell r="M16">
            <v>-80221.663568160817</v>
          </cell>
          <cell r="N16">
            <v>263852.93520834204</v>
          </cell>
        </row>
        <row r="17">
          <cell r="A17" t="str">
            <v>Feb2</v>
          </cell>
          <cell r="B17" t="str">
            <v>01-Feb-2002</v>
          </cell>
          <cell r="C17">
            <v>3</v>
          </cell>
          <cell r="D17" t="str">
            <v>Generadores y Trans.</v>
          </cell>
          <cell r="E17" t="str">
            <v>VALLE HERMOSO</v>
          </cell>
          <cell r="F17">
            <v>4</v>
          </cell>
          <cell r="G17" t="str">
            <v>ELFEO</v>
          </cell>
          <cell r="H17">
            <v>-12334.199990362898</v>
          </cell>
          <cell r="I17">
            <v>-12334.199990362898</v>
          </cell>
          <cell r="J17">
            <v>0</v>
          </cell>
          <cell r="K17">
            <v>11</v>
          </cell>
          <cell r="L17">
            <v>-13684.455029013541</v>
          </cell>
          <cell r="M17">
            <v>-13684.455029013541</v>
          </cell>
          <cell r="N17">
            <v>0</v>
          </cell>
        </row>
        <row r="18">
          <cell r="A18" t="str">
            <v>Feb2</v>
          </cell>
          <cell r="B18" t="str">
            <v>01-Feb-2002</v>
          </cell>
          <cell r="C18">
            <v>3</v>
          </cell>
          <cell r="D18" t="str">
            <v>Generadores y Trans.</v>
          </cell>
          <cell r="E18" t="str">
            <v>VALLE HERMOSO</v>
          </cell>
          <cell r="F18">
            <v>5</v>
          </cell>
          <cell r="G18" t="str">
            <v>SEPSA</v>
          </cell>
          <cell r="H18">
            <v>-5049.6713337984911</v>
          </cell>
          <cell r="I18">
            <v>-5049.6713337984911</v>
          </cell>
          <cell r="J18">
            <v>0</v>
          </cell>
          <cell r="K18">
            <v>11</v>
          </cell>
          <cell r="L18">
            <v>-5602.4712046712284</v>
          </cell>
          <cell r="M18">
            <v>-5602.4712046712284</v>
          </cell>
          <cell r="N18">
            <v>0</v>
          </cell>
        </row>
        <row r="19">
          <cell r="A19" t="str">
            <v>Feb2</v>
          </cell>
          <cell r="B19" t="str">
            <v>01-Feb-2002</v>
          </cell>
          <cell r="C19">
            <v>3</v>
          </cell>
          <cell r="D19" t="str">
            <v>Generadores y Trans.</v>
          </cell>
          <cell r="E19" t="str">
            <v>VALLE HERMOSO</v>
          </cell>
          <cell r="F19">
            <v>6</v>
          </cell>
          <cell r="G19" t="str">
            <v>CESSA</v>
          </cell>
          <cell r="H19">
            <v>-16588.346737795022</v>
          </cell>
          <cell r="I19">
            <v>-16588.346737795022</v>
          </cell>
          <cell r="J19">
            <v>0</v>
          </cell>
          <cell r="K19">
            <v>11</v>
          </cell>
          <cell r="L19">
            <v>-18404.313625237446</v>
          </cell>
          <cell r="M19">
            <v>-18404.313625237446</v>
          </cell>
          <cell r="N19">
            <v>0</v>
          </cell>
        </row>
        <row r="20">
          <cell r="A20" t="str">
            <v>Feb2</v>
          </cell>
          <cell r="B20" t="str">
            <v>01-Feb-2002</v>
          </cell>
          <cell r="C20">
            <v>4</v>
          </cell>
          <cell r="D20" t="str">
            <v>Generadores y Trans.</v>
          </cell>
          <cell r="E20" t="str">
            <v>COBEE</v>
          </cell>
          <cell r="F20">
            <v>1</v>
          </cell>
          <cell r="G20" t="str">
            <v>CRE</v>
          </cell>
          <cell r="H20">
            <v>18003.864206498813</v>
          </cell>
          <cell r="I20">
            <v>-9105.8018391422938</v>
          </cell>
          <cell r="J20">
            <v>27109.666045641105</v>
          </cell>
          <cell r="K20">
            <v>11</v>
          </cell>
          <cell r="L20">
            <v>19974.791253165884</v>
          </cell>
          <cell r="M20">
            <v>-10102.636236497839</v>
          </cell>
          <cell r="N20">
            <v>30077.427489663722</v>
          </cell>
        </row>
        <row r="21">
          <cell r="A21" t="str">
            <v>Feb2</v>
          </cell>
          <cell r="B21" t="str">
            <v>01-Feb-2002</v>
          </cell>
          <cell r="C21">
            <v>4</v>
          </cell>
          <cell r="D21" t="str">
            <v>Generadores y Trans.</v>
          </cell>
          <cell r="E21" t="str">
            <v>COBEE</v>
          </cell>
          <cell r="F21">
            <v>2</v>
          </cell>
          <cell r="G21" t="str">
            <v>ELECTROPAZ</v>
          </cell>
          <cell r="H21">
            <v>469.24106530668524</v>
          </cell>
          <cell r="I21">
            <v>469.24106530668524</v>
          </cell>
          <cell r="J21">
            <v>0</v>
          </cell>
          <cell r="K21">
            <v>11</v>
          </cell>
          <cell r="L21">
            <v>520.61003234688201</v>
          </cell>
          <cell r="M21">
            <v>520.61003234688201</v>
          </cell>
          <cell r="N21">
            <v>0</v>
          </cell>
        </row>
        <row r="22">
          <cell r="A22" t="str">
            <v>Feb2</v>
          </cell>
          <cell r="B22" t="str">
            <v>01-Feb-2002</v>
          </cell>
          <cell r="C22">
            <v>4</v>
          </cell>
          <cell r="D22" t="str">
            <v>Generadores y Trans.</v>
          </cell>
          <cell r="E22" t="str">
            <v>COBEE</v>
          </cell>
          <cell r="F22">
            <v>3</v>
          </cell>
          <cell r="G22" t="str">
            <v>ELFEC</v>
          </cell>
          <cell r="H22">
            <v>21306.917335124243</v>
          </cell>
          <cell r="I22">
            <v>-9308.1986464822585</v>
          </cell>
          <cell r="J22">
            <v>30615.115981606501</v>
          </cell>
          <cell r="K22">
            <v>11</v>
          </cell>
          <cell r="L22">
            <v>23639.437686046309</v>
          </cell>
          <cell r="M22">
            <v>-10327.189917338404</v>
          </cell>
          <cell r="N22">
            <v>33966.627603384717</v>
          </cell>
        </row>
        <row r="23">
          <cell r="A23" t="str">
            <v>Feb2</v>
          </cell>
          <cell r="B23" t="str">
            <v>01-Feb-2002</v>
          </cell>
          <cell r="C23">
            <v>4</v>
          </cell>
          <cell r="D23" t="str">
            <v>Generadores y Trans.</v>
          </cell>
          <cell r="E23" t="str">
            <v>COBEE</v>
          </cell>
          <cell r="F23">
            <v>4</v>
          </cell>
          <cell r="G23" t="str">
            <v>ELFEO</v>
          </cell>
          <cell r="H23">
            <v>-1587.8207969432597</v>
          </cell>
          <cell r="I23">
            <v>-1587.8207969432597</v>
          </cell>
          <cell r="J23">
            <v>0</v>
          </cell>
          <cell r="K23">
            <v>11</v>
          </cell>
          <cell r="L23">
            <v>-1761.6434229118722</v>
          </cell>
          <cell r="M23">
            <v>-1761.6434229118722</v>
          </cell>
          <cell r="N23">
            <v>0</v>
          </cell>
        </row>
        <row r="24">
          <cell r="A24" t="str">
            <v>Feb2</v>
          </cell>
          <cell r="B24" t="str">
            <v>01-Feb-2002</v>
          </cell>
          <cell r="C24">
            <v>4</v>
          </cell>
          <cell r="D24" t="str">
            <v>Generadores y Trans.</v>
          </cell>
          <cell r="E24" t="str">
            <v>COBEE</v>
          </cell>
          <cell r="F24">
            <v>5</v>
          </cell>
          <cell r="G24" t="str">
            <v>SEPSA</v>
          </cell>
          <cell r="H24">
            <v>-650.06025261453124</v>
          </cell>
          <cell r="I24">
            <v>-650.06025261453124</v>
          </cell>
          <cell r="J24">
            <v>0</v>
          </cell>
          <cell r="K24">
            <v>11</v>
          </cell>
          <cell r="L24">
            <v>-721.22393831811087</v>
          </cell>
          <cell r="M24">
            <v>-721.22393831811087</v>
          </cell>
          <cell r="N24">
            <v>0</v>
          </cell>
        </row>
        <row r="25">
          <cell r="A25" t="str">
            <v>Feb2</v>
          </cell>
          <cell r="B25" t="str">
            <v>01-Feb-2002</v>
          </cell>
          <cell r="C25">
            <v>4</v>
          </cell>
          <cell r="D25" t="str">
            <v>Generadores y Trans.</v>
          </cell>
          <cell r="E25" t="str">
            <v>COBEE</v>
          </cell>
          <cell r="F25">
            <v>6</v>
          </cell>
          <cell r="G25" t="str">
            <v>CESSA</v>
          </cell>
          <cell r="H25">
            <v>-2135.4706391785899</v>
          </cell>
          <cell r="I25">
            <v>-2135.4706391785899</v>
          </cell>
          <cell r="J25">
            <v>0</v>
          </cell>
          <cell r="K25">
            <v>11</v>
          </cell>
          <cell r="L25">
            <v>-2369.2458327618228</v>
          </cell>
          <cell r="M25">
            <v>-2369.2458327618228</v>
          </cell>
          <cell r="N25">
            <v>0</v>
          </cell>
        </row>
        <row r="26">
          <cell r="A26" t="str">
            <v>Feb2</v>
          </cell>
          <cell r="B26" t="str">
            <v>01-Feb-2002</v>
          </cell>
          <cell r="C26">
            <v>5</v>
          </cell>
          <cell r="D26" t="str">
            <v>Generadores y Trans.</v>
          </cell>
          <cell r="E26" t="str">
            <v>CECBB</v>
          </cell>
          <cell r="F26">
            <v>1</v>
          </cell>
          <cell r="G26" t="str">
            <v>CRE</v>
          </cell>
          <cell r="H26">
            <v>170393.61293086561</v>
          </cell>
          <cell r="I26">
            <v>-86179.858735210262</v>
          </cell>
          <cell r="J26">
            <v>256573.47166607587</v>
          </cell>
          <cell r="K26">
            <v>11</v>
          </cell>
          <cell r="L26">
            <v>189047.01846941316</v>
          </cell>
          <cell r="M26">
            <v>-95614.178640703743</v>
          </cell>
          <cell r="N26">
            <v>284661.19711011689</v>
          </cell>
        </row>
        <row r="27">
          <cell r="A27" t="str">
            <v>Feb2</v>
          </cell>
          <cell r="B27" t="str">
            <v>01-Feb-2002</v>
          </cell>
          <cell r="C27">
            <v>5</v>
          </cell>
          <cell r="D27" t="str">
            <v>Generadores y Trans.</v>
          </cell>
          <cell r="E27" t="str">
            <v>CECBB</v>
          </cell>
          <cell r="F27">
            <v>2</v>
          </cell>
          <cell r="G27" t="str">
            <v>ELECTROPAZ</v>
          </cell>
          <cell r="H27">
            <v>4441.0288555871766</v>
          </cell>
          <cell r="I27">
            <v>4441.0288555871766</v>
          </cell>
          <cell r="J27">
            <v>0</v>
          </cell>
          <cell r="K27">
            <v>11</v>
          </cell>
          <cell r="L27">
            <v>4927.1991458155462</v>
          </cell>
          <cell r="M27">
            <v>4927.1991458155462</v>
          </cell>
          <cell r="N27">
            <v>0</v>
          </cell>
        </row>
        <row r="28">
          <cell r="A28" t="str">
            <v>Feb2</v>
          </cell>
          <cell r="B28" t="str">
            <v>01-Feb-2002</v>
          </cell>
          <cell r="C28">
            <v>5</v>
          </cell>
          <cell r="D28" t="str">
            <v>Generadores y Trans.</v>
          </cell>
          <cell r="E28" t="str">
            <v>CECBB</v>
          </cell>
          <cell r="F28">
            <v>3</v>
          </cell>
          <cell r="G28" t="str">
            <v>ELFEC</v>
          </cell>
          <cell r="H28">
            <v>201654.63277825629</v>
          </cell>
          <cell r="I28">
            <v>-88095.398802207666</v>
          </cell>
          <cell r="J28">
            <v>289750.03158046398</v>
          </cell>
          <cell r="K28">
            <v>11</v>
          </cell>
          <cell r="L28">
            <v>223730.25861445407</v>
          </cell>
          <cell r="M28">
            <v>-97739.417563664349</v>
          </cell>
          <cell r="N28">
            <v>321469.67617811845</v>
          </cell>
        </row>
        <row r="29">
          <cell r="A29" t="str">
            <v>Feb2</v>
          </cell>
          <cell r="B29" t="str">
            <v>01-Feb-2002</v>
          </cell>
          <cell r="C29">
            <v>5</v>
          </cell>
          <cell r="D29" t="str">
            <v>Generadores y Trans.</v>
          </cell>
          <cell r="E29" t="str">
            <v>CECBB</v>
          </cell>
          <cell r="F29">
            <v>4</v>
          </cell>
          <cell r="G29" t="str">
            <v>ELFEO</v>
          </cell>
          <cell r="H29">
            <v>-15027.58070016252</v>
          </cell>
          <cell r="I29">
            <v>-15027.58070016252</v>
          </cell>
          <cell r="J29">
            <v>0</v>
          </cell>
          <cell r="K29">
            <v>11</v>
          </cell>
          <cell r="L29">
            <v>-16672.6867123058</v>
          </cell>
          <cell r="M29">
            <v>-16672.6867123058</v>
          </cell>
          <cell r="N29">
            <v>0</v>
          </cell>
        </row>
        <row r="30">
          <cell r="A30" t="str">
            <v>Feb2</v>
          </cell>
          <cell r="B30" t="str">
            <v>01-Feb-2002</v>
          </cell>
          <cell r="C30">
            <v>5</v>
          </cell>
          <cell r="D30" t="str">
            <v>Generadores y Trans.</v>
          </cell>
          <cell r="E30" t="str">
            <v>CECBB</v>
          </cell>
          <cell r="F30">
            <v>5</v>
          </cell>
          <cell r="G30" t="str">
            <v>SEPSA</v>
          </cell>
          <cell r="H30">
            <v>-6152.3522836701995</v>
          </cell>
          <cell r="I30">
            <v>-6152.3522836701995</v>
          </cell>
          <cell r="J30">
            <v>0</v>
          </cell>
          <cell r="K30">
            <v>11</v>
          </cell>
          <cell r="L30">
            <v>-6825.8653349479628</v>
          </cell>
          <cell r="M30">
            <v>-6825.8653349479628</v>
          </cell>
          <cell r="N30">
            <v>0</v>
          </cell>
        </row>
        <row r="31">
          <cell r="A31" t="str">
            <v>Feb2</v>
          </cell>
          <cell r="B31" t="str">
            <v>01-Feb-2002</v>
          </cell>
          <cell r="C31">
            <v>5</v>
          </cell>
          <cell r="D31" t="str">
            <v>Generadores y Trans.</v>
          </cell>
          <cell r="E31" t="str">
            <v>CECBB</v>
          </cell>
          <cell r="F31">
            <v>6</v>
          </cell>
          <cell r="G31" t="str">
            <v>CESSA</v>
          </cell>
          <cell r="H31">
            <v>-20210.692179408867</v>
          </cell>
          <cell r="I31">
            <v>-20210.692179408867</v>
          </cell>
          <cell r="J31">
            <v>0</v>
          </cell>
          <cell r="K31">
            <v>11</v>
          </cell>
          <cell r="L31">
            <v>-22423.206081501114</v>
          </cell>
          <cell r="M31">
            <v>-22423.206081501114</v>
          </cell>
          <cell r="N31">
            <v>0</v>
          </cell>
        </row>
        <row r="32">
          <cell r="A32" t="str">
            <v>Feb2</v>
          </cell>
          <cell r="B32" t="str">
            <v>01-Feb-2002</v>
          </cell>
          <cell r="C32">
            <v>6</v>
          </cell>
          <cell r="D32" t="str">
            <v>Generadores y Trans.</v>
          </cell>
          <cell r="E32" t="str">
            <v>RÍO ELÉCTRICO</v>
          </cell>
          <cell r="F32">
            <v>1</v>
          </cell>
          <cell r="G32" t="str">
            <v>CRE</v>
          </cell>
          <cell r="H32">
            <v>22146.875352565228</v>
          </cell>
          <cell r="I32">
            <v>-11201.209696074526</v>
          </cell>
          <cell r="J32">
            <v>33348.085048639754</v>
          </cell>
          <cell r="K32">
            <v>11</v>
          </cell>
          <cell r="L32">
            <v>24571.347961938664</v>
          </cell>
          <cell r="M32">
            <v>-12427.433516259402</v>
          </cell>
          <cell r="N32">
            <v>36998.781478198063</v>
          </cell>
        </row>
        <row r="33">
          <cell r="A33" t="str">
            <v>Feb2</v>
          </cell>
          <cell r="B33" t="str">
            <v>01-Feb-2002</v>
          </cell>
          <cell r="C33">
            <v>6</v>
          </cell>
          <cell r="D33" t="str">
            <v>Generadores y Trans.</v>
          </cell>
          <cell r="E33" t="str">
            <v>RÍO ELÉCTRICO</v>
          </cell>
          <cell r="F33">
            <v>2</v>
          </cell>
          <cell r="G33" t="str">
            <v>ELECTROPAZ</v>
          </cell>
          <cell r="H33">
            <v>577.221826628798</v>
          </cell>
          <cell r="I33">
            <v>577.221826628798</v>
          </cell>
          <cell r="J33">
            <v>0</v>
          </cell>
          <cell r="K33">
            <v>11</v>
          </cell>
          <cell r="L33">
            <v>640.41171169906033</v>
          </cell>
          <cell r="M33">
            <v>640.41171169906033</v>
          </cell>
          <cell r="N33">
            <v>0</v>
          </cell>
        </row>
        <row r="34">
          <cell r="A34" t="str">
            <v>Feb2</v>
          </cell>
          <cell r="B34" t="str">
            <v>01-Feb-2002</v>
          </cell>
          <cell r="C34">
            <v>6</v>
          </cell>
          <cell r="D34" t="str">
            <v>Generadores y Trans.</v>
          </cell>
          <cell r="E34" t="str">
            <v>RÍO ELÉCTRICO</v>
          </cell>
          <cell r="F34">
            <v>3</v>
          </cell>
          <cell r="G34" t="str">
            <v>ELFEC</v>
          </cell>
          <cell r="H34">
            <v>26210.020079915619</v>
          </cell>
          <cell r="I34">
            <v>-11450.181628572071</v>
          </cell>
          <cell r="J34">
            <v>37660.201708487686</v>
          </cell>
          <cell r="K34">
            <v>11</v>
          </cell>
          <cell r="L34">
            <v>29079.295079809577</v>
          </cell>
          <cell r="M34">
            <v>-12703.661015117154</v>
          </cell>
          <cell r="N34">
            <v>41782.956094926725</v>
          </cell>
        </row>
        <row r="35">
          <cell r="A35" t="str">
            <v>Feb2</v>
          </cell>
          <cell r="B35" t="str">
            <v>01-Feb-2002</v>
          </cell>
          <cell r="C35">
            <v>6</v>
          </cell>
          <cell r="D35" t="str">
            <v>Generadores y Trans.</v>
          </cell>
          <cell r="E35" t="str">
            <v>RÍO ELÉCTRICO</v>
          </cell>
          <cell r="F35">
            <v>4</v>
          </cell>
          <cell r="G35" t="str">
            <v>ELFEO</v>
          </cell>
          <cell r="H35">
            <v>-1953.2067598810061</v>
          </cell>
          <cell r="I35">
            <v>-1953.2067598810061</v>
          </cell>
          <cell r="J35">
            <v>0</v>
          </cell>
          <cell r="K35">
            <v>11</v>
          </cell>
          <cell r="L35">
            <v>-2167.0290808354621</v>
          </cell>
          <cell r="M35">
            <v>-2167.0290808354621</v>
          </cell>
          <cell r="N35">
            <v>0</v>
          </cell>
        </row>
        <row r="36">
          <cell r="A36" t="str">
            <v>Feb2</v>
          </cell>
          <cell r="B36" t="str">
            <v>01-Feb-2002</v>
          </cell>
          <cell r="C36">
            <v>6</v>
          </cell>
          <cell r="D36" t="str">
            <v>Generadores y Trans.</v>
          </cell>
          <cell r="E36" t="str">
            <v>RÍO ELÉCTRICO</v>
          </cell>
          <cell r="F36">
            <v>5</v>
          </cell>
          <cell r="G36" t="str">
            <v>SEPSA</v>
          </cell>
          <cell r="H36">
            <v>-799.65074281743966</v>
          </cell>
          <cell r="I36">
            <v>-799.65074281743966</v>
          </cell>
          <cell r="J36">
            <v>0</v>
          </cell>
          <cell r="K36">
            <v>11</v>
          </cell>
          <cell r="L36">
            <v>-887.19046533641995</v>
          </cell>
          <cell r="M36">
            <v>-887.19046533641995</v>
          </cell>
          <cell r="N36">
            <v>0</v>
          </cell>
        </row>
        <row r="37">
          <cell r="A37" t="str">
            <v>Feb2</v>
          </cell>
          <cell r="B37" t="str">
            <v>01-Feb-2002</v>
          </cell>
          <cell r="C37">
            <v>6</v>
          </cell>
          <cell r="D37" t="str">
            <v>Generadores y Trans.</v>
          </cell>
          <cell r="E37" t="str">
            <v>RÍO ELÉCTRICO</v>
          </cell>
          <cell r="F37">
            <v>6</v>
          </cell>
          <cell r="G37" t="str">
            <v>CESSA</v>
          </cell>
          <cell r="H37">
            <v>-2626.8806253203925</v>
          </cell>
          <cell r="I37">
            <v>-2626.8806253203925</v>
          </cell>
          <cell r="J37">
            <v>0</v>
          </cell>
          <cell r="K37">
            <v>11</v>
          </cell>
          <cell r="L37">
            <v>-2914.4516719260873</v>
          </cell>
          <cell r="M37">
            <v>-2914.4516719260873</v>
          </cell>
          <cell r="N37">
            <v>0</v>
          </cell>
        </row>
        <row r="38">
          <cell r="A38" t="str">
            <v>Feb2</v>
          </cell>
          <cell r="B38" t="str">
            <v>01-Feb-2002</v>
          </cell>
          <cell r="C38">
            <v>7</v>
          </cell>
          <cell r="D38" t="str">
            <v>Generadores y Trans.</v>
          </cell>
          <cell r="E38" t="str">
            <v>HIDROBOL</v>
          </cell>
          <cell r="F38">
            <v>1</v>
          </cell>
          <cell r="G38" t="str">
            <v>CRE</v>
          </cell>
          <cell r="H38">
            <v>2150.3743893062788</v>
          </cell>
          <cell r="I38">
            <v>-1087.5933546489166</v>
          </cell>
          <cell r="J38">
            <v>3237.9677439551951</v>
          </cell>
          <cell r="K38">
            <v>11</v>
          </cell>
          <cell r="L38">
            <v>2385.7811328660346</v>
          </cell>
          <cell r="M38">
            <v>-1206.6548591052301</v>
          </cell>
          <cell r="N38">
            <v>3592.4359919712647</v>
          </cell>
        </row>
        <row r="39">
          <cell r="A39" t="str">
            <v>Feb2</v>
          </cell>
          <cell r="B39" t="str">
            <v>01-Feb-2002</v>
          </cell>
          <cell r="C39">
            <v>7</v>
          </cell>
          <cell r="D39" t="str">
            <v>Generadores y Trans.</v>
          </cell>
          <cell r="E39" t="str">
            <v>HIDROBOL</v>
          </cell>
          <cell r="F39">
            <v>2</v>
          </cell>
          <cell r="G39" t="str">
            <v>ELECTROPAZ</v>
          </cell>
          <cell r="H39">
            <v>56.045966447695093</v>
          </cell>
          <cell r="I39">
            <v>56.045966447695093</v>
          </cell>
          <cell r="J39">
            <v>0</v>
          </cell>
          <cell r="K39">
            <v>11</v>
          </cell>
          <cell r="L39">
            <v>62.181455466129485</v>
          </cell>
          <cell r="M39">
            <v>62.181455466129485</v>
          </cell>
          <cell r="N39">
            <v>0</v>
          </cell>
        </row>
        <row r="40">
          <cell r="A40" t="str">
            <v>Feb2</v>
          </cell>
          <cell r="B40" t="str">
            <v>01-Feb-2002</v>
          </cell>
          <cell r="C40">
            <v>7</v>
          </cell>
          <cell r="D40" t="str">
            <v>Generadores y Trans.</v>
          </cell>
          <cell r="E40" t="str">
            <v>HIDROBOL</v>
          </cell>
          <cell r="F40">
            <v>3</v>
          </cell>
          <cell r="G40" t="str">
            <v>ELFEC</v>
          </cell>
          <cell r="H40">
            <v>2544.8897429463173</v>
          </cell>
          <cell r="I40">
            <v>-1111.7675489212838</v>
          </cell>
          <cell r="J40">
            <v>3656.6572918676011</v>
          </cell>
          <cell r="K40">
            <v>11</v>
          </cell>
          <cell r="L40">
            <v>2823.4850471337354</v>
          </cell>
          <cell r="M40">
            <v>-1233.4754615473275</v>
          </cell>
          <cell r="N40">
            <v>4056.9605086810634</v>
          </cell>
        </row>
        <row r="41">
          <cell r="A41" t="str">
            <v>Feb2</v>
          </cell>
          <cell r="B41" t="str">
            <v>01-Feb-2002</v>
          </cell>
          <cell r="C41">
            <v>7</v>
          </cell>
          <cell r="D41" t="str">
            <v>Generadores y Trans.</v>
          </cell>
          <cell r="E41" t="str">
            <v>HIDROBOL</v>
          </cell>
          <cell r="F41">
            <v>4</v>
          </cell>
          <cell r="G41" t="str">
            <v>ELFEO</v>
          </cell>
          <cell r="H41">
            <v>-189.64868527069763</v>
          </cell>
          <cell r="I41">
            <v>-189.64868527069763</v>
          </cell>
          <cell r="J41">
            <v>0</v>
          </cell>
          <cell r="K41">
            <v>11</v>
          </cell>
          <cell r="L41">
            <v>-210.40999067034318</v>
          </cell>
          <cell r="M41">
            <v>-210.40999067034318</v>
          </cell>
          <cell r="N41">
            <v>0</v>
          </cell>
        </row>
        <row r="42">
          <cell r="A42" t="str">
            <v>Feb2</v>
          </cell>
          <cell r="B42" t="str">
            <v>01-Feb-2002</v>
          </cell>
          <cell r="C42">
            <v>7</v>
          </cell>
          <cell r="D42" t="str">
            <v>Generadores y Trans.</v>
          </cell>
          <cell r="E42" t="str">
            <v>HIDROBOL</v>
          </cell>
          <cell r="F42">
            <v>5</v>
          </cell>
          <cell r="G42" t="str">
            <v>SEPSA</v>
          </cell>
          <cell r="H42">
            <v>-77.64293835451565</v>
          </cell>
          <cell r="I42">
            <v>-77.64293835451565</v>
          </cell>
          <cell r="J42">
            <v>0</v>
          </cell>
          <cell r="K42">
            <v>11</v>
          </cell>
          <cell r="L42">
            <v>-86.142700707221053</v>
          </cell>
          <cell r="M42">
            <v>-86.142700707221053</v>
          </cell>
          <cell r="N42">
            <v>0</v>
          </cell>
        </row>
        <row r="43">
          <cell r="A43" t="str">
            <v>Feb2</v>
          </cell>
          <cell r="B43" t="str">
            <v>01-Feb-2002</v>
          </cell>
          <cell r="C43">
            <v>7</v>
          </cell>
          <cell r="D43" t="str">
            <v>Generadores y Trans.</v>
          </cell>
          <cell r="E43" t="str">
            <v>HIDROBOL</v>
          </cell>
          <cell r="F43">
            <v>6</v>
          </cell>
          <cell r="G43" t="str">
            <v>CESSA</v>
          </cell>
          <cell r="H43">
            <v>-255.05976488911548</v>
          </cell>
          <cell r="I43">
            <v>-255.05976488911548</v>
          </cell>
          <cell r="J43">
            <v>0</v>
          </cell>
          <cell r="K43">
            <v>11</v>
          </cell>
          <cell r="L43">
            <v>-282.9817811502158</v>
          </cell>
          <cell r="M43">
            <v>-282.9817811502158</v>
          </cell>
          <cell r="N43">
            <v>0</v>
          </cell>
        </row>
        <row r="44">
          <cell r="A44" t="str">
            <v>Feb2</v>
          </cell>
          <cell r="B44" t="str">
            <v>01-Feb-2002</v>
          </cell>
          <cell r="C44">
            <v>8</v>
          </cell>
          <cell r="D44" t="str">
            <v>Generadores y Trans.</v>
          </cell>
          <cell r="E44" t="str">
            <v>SYNERGIA</v>
          </cell>
          <cell r="F44">
            <v>1</v>
          </cell>
          <cell r="G44" t="str">
            <v>CRE</v>
          </cell>
          <cell r="H44">
            <v>15848.292812968104</v>
          </cell>
          <cell r="I44">
            <v>-8015.5799992925304</v>
          </cell>
          <cell r="J44">
            <v>23863.872812260634</v>
          </cell>
          <cell r="K44">
            <v>11</v>
          </cell>
          <cell r="L44">
            <v>17583.244187312677</v>
          </cell>
          <cell r="M44">
            <v>-8893.0651454883482</v>
          </cell>
          <cell r="N44">
            <v>26476.309332801025</v>
          </cell>
        </row>
        <row r="45">
          <cell r="A45" t="str">
            <v>Feb2</v>
          </cell>
          <cell r="B45" t="str">
            <v>01-Feb-2002</v>
          </cell>
          <cell r="C45">
            <v>8</v>
          </cell>
          <cell r="D45" t="str">
            <v>Generadores y Trans.</v>
          </cell>
          <cell r="E45" t="str">
            <v>SYNERGIA</v>
          </cell>
          <cell r="F45">
            <v>2</v>
          </cell>
          <cell r="G45" t="str">
            <v>ELECTROPAZ</v>
          </cell>
          <cell r="H45">
            <v>413.05964750417525</v>
          </cell>
          <cell r="I45">
            <v>413.05964750417525</v>
          </cell>
          <cell r="J45">
            <v>0</v>
          </cell>
          <cell r="K45">
            <v>11</v>
          </cell>
          <cell r="L45">
            <v>458.27829733485316</v>
          </cell>
          <cell r="M45">
            <v>458.27829733485316</v>
          </cell>
          <cell r="N45">
            <v>0</v>
          </cell>
        </row>
        <row r="46">
          <cell r="A46" t="str">
            <v>Feb2</v>
          </cell>
          <cell r="B46" t="str">
            <v>01-Feb-2002</v>
          </cell>
          <cell r="C46">
            <v>8</v>
          </cell>
          <cell r="D46" t="str">
            <v>Generadores y Trans.</v>
          </cell>
          <cell r="E46" t="str">
            <v>SYNERGIA</v>
          </cell>
          <cell r="F46">
            <v>3</v>
          </cell>
          <cell r="G46" t="str">
            <v>ELFEC</v>
          </cell>
          <cell r="H46">
            <v>18755.877127026106</v>
          </cell>
          <cell r="I46">
            <v>-8193.7441883989886</v>
          </cell>
          <cell r="J46">
            <v>26949.621315425095</v>
          </cell>
          <cell r="K46">
            <v>11</v>
          </cell>
          <cell r="L46">
            <v>20809.128867298416</v>
          </cell>
          <cell r="M46">
            <v>-9090.7334041117647</v>
          </cell>
          <cell r="N46">
            <v>29899.86227141018</v>
          </cell>
        </row>
        <row r="47">
          <cell r="A47" t="str">
            <v>Feb2</v>
          </cell>
          <cell r="B47" t="str">
            <v>01-Feb-2002</v>
          </cell>
          <cell r="C47">
            <v>8</v>
          </cell>
          <cell r="D47" t="str">
            <v>Generadores y Trans.</v>
          </cell>
          <cell r="E47" t="str">
            <v>SYNERGIA</v>
          </cell>
          <cell r="F47">
            <v>4</v>
          </cell>
          <cell r="G47" t="str">
            <v>ELFEO</v>
          </cell>
          <cell r="H47">
            <v>-1397.7137705467514</v>
          </cell>
          <cell r="I47">
            <v>-1397.7137705467514</v>
          </cell>
          <cell r="J47">
            <v>0</v>
          </cell>
          <cell r="K47">
            <v>11</v>
          </cell>
          <cell r="L47">
            <v>-1550.7249153917128</v>
          </cell>
          <cell r="M47">
            <v>-1550.7249153917128</v>
          </cell>
          <cell r="N47">
            <v>0</v>
          </cell>
        </row>
        <row r="48">
          <cell r="A48" t="str">
            <v>Feb2</v>
          </cell>
          <cell r="B48" t="str">
            <v>01-Feb-2002</v>
          </cell>
          <cell r="C48">
            <v>8</v>
          </cell>
          <cell r="D48" t="str">
            <v>Generadores y Trans.</v>
          </cell>
          <cell r="E48" t="str">
            <v>SYNERGIA</v>
          </cell>
          <cell r="F48">
            <v>5</v>
          </cell>
          <cell r="G48" t="str">
            <v>SEPSA</v>
          </cell>
          <cell r="H48">
            <v>-572.22966755038578</v>
          </cell>
          <cell r="I48">
            <v>-572.22966755038578</v>
          </cell>
          <cell r="J48">
            <v>0</v>
          </cell>
          <cell r="K48">
            <v>11</v>
          </cell>
          <cell r="L48">
            <v>-634.87304875703001</v>
          </cell>
          <cell r="M48">
            <v>-634.87304875703001</v>
          </cell>
          <cell r="N48">
            <v>0</v>
          </cell>
        </row>
        <row r="49">
          <cell r="A49" t="str">
            <v>Feb2</v>
          </cell>
          <cell r="B49" t="str">
            <v>01-Feb-2002</v>
          </cell>
          <cell r="C49">
            <v>8</v>
          </cell>
          <cell r="D49" t="str">
            <v>Generadores y Trans.</v>
          </cell>
          <cell r="E49" t="str">
            <v>SYNERGIA</v>
          </cell>
          <cell r="F49">
            <v>6</v>
          </cell>
          <cell r="G49" t="str">
            <v>CESSA</v>
          </cell>
          <cell r="H49">
            <v>-1879.7944482930516</v>
          </cell>
          <cell r="I49">
            <v>-1879.7944482930516</v>
          </cell>
          <cell r="J49">
            <v>0</v>
          </cell>
          <cell r="K49">
            <v>11</v>
          </cell>
          <cell r="L49">
            <v>-2085.5801439537654</v>
          </cell>
          <cell r="M49">
            <v>-2085.5801439537654</v>
          </cell>
          <cell r="N49">
            <v>0</v>
          </cell>
        </row>
        <row r="50">
          <cell r="A50" t="str">
            <v>Feb2</v>
          </cell>
          <cell r="B50" t="str">
            <v>01-Feb-2002</v>
          </cell>
          <cell r="C50">
            <v>9</v>
          </cell>
          <cell r="D50" t="str">
            <v>Generadores y Trans.</v>
          </cell>
          <cell r="E50" t="str">
            <v>INGRESO TARIFARIO</v>
          </cell>
          <cell r="F50">
            <v>1</v>
          </cell>
          <cell r="G50" t="str">
            <v>CRE</v>
          </cell>
          <cell r="H50">
            <v>14456.000664606325</v>
          </cell>
          <cell r="I50">
            <v>-7311.4013707623426</v>
          </cell>
          <cell r="J50">
            <v>21767.402035368668</v>
          </cell>
          <cell r="K50">
            <v>11</v>
          </cell>
          <cell r="L50">
            <v>16038.534412346167</v>
          </cell>
          <cell r="M50">
            <v>-8111.7983602859904</v>
          </cell>
          <cell r="N50">
            <v>24150.332772632159</v>
          </cell>
        </row>
        <row r="51">
          <cell r="A51" t="str">
            <v>Feb2</v>
          </cell>
          <cell r="B51" t="str">
            <v>01-Feb-2002</v>
          </cell>
          <cell r="C51">
            <v>9</v>
          </cell>
          <cell r="D51" t="str">
            <v>Generadores y Trans.</v>
          </cell>
          <cell r="E51" t="str">
            <v>INGRESO TARIFARIO</v>
          </cell>
          <cell r="F51">
            <v>2</v>
          </cell>
          <cell r="G51" t="str">
            <v>ELECTROPAZ</v>
          </cell>
          <cell r="H51">
            <v>376.7718459843444</v>
          </cell>
          <cell r="I51">
            <v>376.7718459843444</v>
          </cell>
          <cell r="J51">
            <v>0</v>
          </cell>
          <cell r="K51">
            <v>11</v>
          </cell>
          <cell r="L51">
            <v>418.01798143370939</v>
          </cell>
          <cell r="M51">
            <v>418.01798143370939</v>
          </cell>
          <cell r="N51">
            <v>0</v>
          </cell>
        </row>
        <row r="52">
          <cell r="A52" t="str">
            <v>Feb2</v>
          </cell>
          <cell r="B52" t="str">
            <v>01-Feb-2002</v>
          </cell>
          <cell r="C52">
            <v>9</v>
          </cell>
          <cell r="D52" t="str">
            <v>Generadores y Trans.</v>
          </cell>
          <cell r="E52" t="str">
            <v>INGRESO TARIFARIO</v>
          </cell>
          <cell r="F52">
            <v>3</v>
          </cell>
          <cell r="G52" t="str">
            <v>ELFEC</v>
          </cell>
          <cell r="H52">
            <v>17108.150096249079</v>
          </cell>
          <cell r="I52">
            <v>-7473.9136152373139</v>
          </cell>
          <cell r="J52">
            <v>24582.063711486393</v>
          </cell>
          <cell r="K52">
            <v>11</v>
          </cell>
          <cell r="L52">
            <v>18981.021128622549</v>
          </cell>
          <cell r="M52">
            <v>-8292.1012176192089</v>
          </cell>
          <cell r="N52">
            <v>27273.122346241758</v>
          </cell>
        </row>
        <row r="53">
          <cell r="A53" t="str">
            <v>Feb2</v>
          </cell>
          <cell r="B53" t="str">
            <v>01-Feb-2002</v>
          </cell>
          <cell r="C53">
            <v>9</v>
          </cell>
          <cell r="D53" t="str">
            <v>Generadores y Trans.</v>
          </cell>
          <cell r="E53" t="str">
            <v>INGRESO TARIFARIO</v>
          </cell>
          <cell r="F53">
            <v>4</v>
          </cell>
          <cell r="G53" t="str">
            <v>ELFEO</v>
          </cell>
          <cell r="H53">
            <v>-1274.92288503276</v>
          </cell>
          <cell r="I53">
            <v>-1274.92288503276</v>
          </cell>
          <cell r="J53">
            <v>0</v>
          </cell>
          <cell r="K53">
            <v>11</v>
          </cell>
          <cell r="L53">
            <v>-1414.491811331307</v>
          </cell>
          <cell r="M53">
            <v>-1414.491811331307</v>
          </cell>
          <cell r="N53">
            <v>0</v>
          </cell>
        </row>
        <row r="54">
          <cell r="A54" t="str">
            <v>Feb2</v>
          </cell>
          <cell r="B54" t="str">
            <v>01-Feb-2002</v>
          </cell>
          <cell r="C54">
            <v>9</v>
          </cell>
          <cell r="D54" t="str">
            <v>Generadores y Trans.</v>
          </cell>
          <cell r="E54" t="str">
            <v>INGRESO TARIFARIO</v>
          </cell>
          <cell r="F54">
            <v>5</v>
          </cell>
          <cell r="G54" t="str">
            <v>SEPSA</v>
          </cell>
          <cell r="H54">
            <v>-521.95858267125266</v>
          </cell>
          <cell r="I54">
            <v>-521.95858267125266</v>
          </cell>
          <cell r="J54">
            <v>0</v>
          </cell>
          <cell r="K54">
            <v>11</v>
          </cell>
          <cell r="L54">
            <v>-579.09866526837868</v>
          </cell>
          <cell r="M54">
            <v>-579.09866526837868</v>
          </cell>
          <cell r="N54">
            <v>0</v>
          </cell>
        </row>
        <row r="55">
          <cell r="A55" t="str">
            <v>Feb2</v>
          </cell>
          <cell r="B55" t="str">
            <v>01-Feb-2002</v>
          </cell>
          <cell r="C55">
            <v>9</v>
          </cell>
          <cell r="D55" t="str">
            <v>Generadores y Trans.</v>
          </cell>
          <cell r="E55" t="str">
            <v>INGRESO TARIFARIO</v>
          </cell>
          <cell r="F55">
            <v>6</v>
          </cell>
          <cell r="G55" t="str">
            <v>CESSA</v>
          </cell>
          <cell r="H55">
            <v>-1714.6521782845809</v>
          </cell>
          <cell r="I55">
            <v>-1714.6521782845809</v>
          </cell>
          <cell r="J55">
            <v>0</v>
          </cell>
          <cell r="K55">
            <v>11</v>
          </cell>
          <cell r="L55">
            <v>-1902.359345759651</v>
          </cell>
          <cell r="M55">
            <v>-1902.359345759651</v>
          </cell>
          <cell r="N55">
            <v>0</v>
          </cell>
        </row>
        <row r="56">
          <cell r="A56" t="str">
            <v>Feb2</v>
          </cell>
          <cell r="B56" t="str">
            <v>01-Feb-2002</v>
          </cell>
          <cell r="C56">
            <v>10</v>
          </cell>
          <cell r="D56" t="str">
            <v>Distribuidores</v>
          </cell>
          <cell r="E56" t="str">
            <v>CRE</v>
          </cell>
          <cell r="F56">
            <v>1</v>
          </cell>
          <cell r="G56" t="str">
            <v>CRE</v>
          </cell>
          <cell r="H56">
            <v>290779.34903017315</v>
          </cell>
          <cell r="I56">
            <v>-147067.26849382627</v>
          </cell>
          <cell r="J56">
            <v>437846.61752399942</v>
          </cell>
          <cell r="K56">
            <v>11</v>
          </cell>
          <cell r="L56">
            <v>322611.67552644503</v>
          </cell>
          <cell r="M56">
            <v>-163167.0820577</v>
          </cell>
          <cell r="N56">
            <v>485778.757584145</v>
          </cell>
        </row>
        <row r="57">
          <cell r="A57" t="str">
            <v>Feb2</v>
          </cell>
          <cell r="B57" t="str">
            <v>01-Feb-2002</v>
          </cell>
          <cell r="C57">
            <v>11</v>
          </cell>
          <cell r="D57" t="str">
            <v>Distribuidores</v>
          </cell>
          <cell r="E57" t="str">
            <v>ELECTROPAZ</v>
          </cell>
          <cell r="F57">
            <v>2</v>
          </cell>
          <cell r="G57" t="str">
            <v>ELECTROPAZ</v>
          </cell>
          <cell r="H57">
            <v>7578.6847725084745</v>
          </cell>
          <cell r="I57">
            <v>7578.6847725084745</v>
          </cell>
          <cell r="J57">
            <v>0</v>
          </cell>
          <cell r="K57">
            <v>11</v>
          </cell>
          <cell r="L57">
            <v>8408.3419297152614</v>
          </cell>
          <cell r="M57">
            <v>8408.3419297152614</v>
          </cell>
          <cell r="N57">
            <v>0</v>
          </cell>
        </row>
        <row r="58">
          <cell r="A58" t="str">
            <v>Feb2</v>
          </cell>
          <cell r="B58" t="str">
            <v>01-Feb-2002</v>
          </cell>
          <cell r="C58">
            <v>12</v>
          </cell>
          <cell r="D58" t="str">
            <v>Distribuidores</v>
          </cell>
          <cell r="E58" t="str">
            <v>ELFEC</v>
          </cell>
          <cell r="F58">
            <v>3</v>
          </cell>
          <cell r="G58" t="str">
            <v>ELFEC</v>
          </cell>
          <cell r="H58">
            <v>344126.7653146775</v>
          </cell>
          <cell r="I58">
            <v>-150336.16739292245</v>
          </cell>
          <cell r="J58">
            <v>494462.93270759995</v>
          </cell>
          <cell r="K58">
            <v>11</v>
          </cell>
          <cell r="L58">
            <v>381799.16394318547</v>
          </cell>
          <cell r="M58">
            <v>-166793.83531401373</v>
          </cell>
          <cell r="N58">
            <v>548592.99925719923</v>
          </cell>
        </row>
        <row r="59">
          <cell r="A59" t="str">
            <v>Feb2</v>
          </cell>
          <cell r="B59" t="str">
            <v>01-Feb-2002</v>
          </cell>
          <cell r="C59">
            <v>13</v>
          </cell>
          <cell r="D59" t="str">
            <v>Distribuidores</v>
          </cell>
          <cell r="E59" t="str">
            <v>ELFEO</v>
          </cell>
          <cell r="F59">
            <v>4</v>
          </cell>
          <cell r="G59" t="str">
            <v>ELFEO</v>
          </cell>
          <cell r="H59">
            <v>-25644.800050484228</v>
          </cell>
          <cell r="I59">
            <v>-25644.800050484228</v>
          </cell>
          <cell r="J59">
            <v>0</v>
          </cell>
          <cell r="K59">
            <v>11</v>
          </cell>
          <cell r="L59">
            <v>-28452.199031399876</v>
          </cell>
          <cell r="M59">
            <v>-28452.199031399876</v>
          </cell>
          <cell r="N59">
            <v>0</v>
          </cell>
        </row>
        <row r="60">
          <cell r="A60" t="str">
            <v>Feb2</v>
          </cell>
          <cell r="B60" t="str">
            <v>01-Feb-2002</v>
          </cell>
          <cell r="C60">
            <v>14</v>
          </cell>
          <cell r="D60" t="str">
            <v>Distribuidores</v>
          </cell>
          <cell r="E60" t="str">
            <v>SEPSA</v>
          </cell>
          <cell r="F60">
            <v>5</v>
          </cell>
          <cell r="G60" t="str">
            <v>SEPSA</v>
          </cell>
          <cell r="H60">
            <v>-10499.084802995332</v>
          </cell>
          <cell r="I60">
            <v>-10499.084802995332</v>
          </cell>
          <cell r="J60">
            <v>0</v>
          </cell>
          <cell r="K60">
            <v>11</v>
          </cell>
          <cell r="L60">
            <v>-11648.445293950672</v>
          </cell>
          <cell r="M60">
            <v>-11648.445293950672</v>
          </cell>
          <cell r="N60">
            <v>0</v>
          </cell>
        </row>
        <row r="61">
          <cell r="A61" t="str">
            <v>Feb2</v>
          </cell>
          <cell r="B61" t="str">
            <v>01-Feb-2002</v>
          </cell>
          <cell r="C61">
            <v>15</v>
          </cell>
          <cell r="D61" t="str">
            <v>Distribuidores</v>
          </cell>
          <cell r="E61" t="str">
            <v>CESSA</v>
          </cell>
          <cell r="F61">
            <v>6</v>
          </cell>
          <cell r="G61" t="str">
            <v>CESSA</v>
          </cell>
          <cell r="H61">
            <v>-34489.860355048382</v>
          </cell>
          <cell r="I61">
            <v>-34489.860355048382</v>
          </cell>
          <cell r="J61">
            <v>0</v>
          </cell>
          <cell r="K61">
            <v>11</v>
          </cell>
          <cell r="L61">
            <v>-38265.549719834737</v>
          </cell>
          <cell r="M61">
            <v>-38265.549719834737</v>
          </cell>
          <cell r="N61">
            <v>0</v>
          </cell>
        </row>
        <row r="62">
          <cell r="A62" t="str">
            <v>Mar2</v>
          </cell>
          <cell r="B62" t="str">
            <v>01-Mar-2002</v>
          </cell>
          <cell r="C62">
            <v>1</v>
          </cell>
          <cell r="D62" t="str">
            <v>Generadores y Trans.</v>
          </cell>
          <cell r="E62" t="str">
            <v>CORANI</v>
          </cell>
          <cell r="F62">
            <v>1</v>
          </cell>
          <cell r="G62" t="str">
            <v>CRE</v>
          </cell>
          <cell r="H62">
            <v>370611.12397006812</v>
          </cell>
          <cell r="I62">
            <v>-135035.05742739676</v>
          </cell>
          <cell r="J62">
            <v>505646.18139746488</v>
          </cell>
          <cell r="K62">
            <v>10</v>
          </cell>
          <cell r="L62">
            <v>407317.87513754162</v>
          </cell>
          <cell r="M62">
            <v>-148409.44888865596</v>
          </cell>
          <cell r="N62">
            <v>555727.32402619754</v>
          </cell>
        </row>
        <row r="63">
          <cell r="A63" t="str">
            <v>Mar2</v>
          </cell>
          <cell r="B63" t="str">
            <v>01-Mar-2002</v>
          </cell>
          <cell r="C63">
            <v>1</v>
          </cell>
          <cell r="D63" t="str">
            <v>Generadores y Trans.</v>
          </cell>
          <cell r="E63" t="str">
            <v>CORANI</v>
          </cell>
          <cell r="F63">
            <v>2</v>
          </cell>
          <cell r="G63" t="str">
            <v>ELECTROPAZ</v>
          </cell>
          <cell r="H63">
            <v>15697.537387762062</v>
          </cell>
          <cell r="I63">
            <v>15697.537387762062</v>
          </cell>
          <cell r="J63">
            <v>0</v>
          </cell>
          <cell r="K63">
            <v>10</v>
          </cell>
          <cell r="L63">
            <v>17252.281866724952</v>
          </cell>
          <cell r="M63">
            <v>17252.281866724952</v>
          </cell>
          <cell r="N63">
            <v>0</v>
          </cell>
        </row>
        <row r="64">
          <cell r="A64" t="str">
            <v>Mar2</v>
          </cell>
          <cell r="B64" t="str">
            <v>01-Mar-2002</v>
          </cell>
          <cell r="C64">
            <v>1</v>
          </cell>
          <cell r="D64" t="str">
            <v>Generadores y Trans.</v>
          </cell>
          <cell r="E64" t="str">
            <v>CORANI</v>
          </cell>
          <cell r="F64">
            <v>3</v>
          </cell>
          <cell r="G64" t="str">
            <v>ELFEC</v>
          </cell>
          <cell r="H64">
            <v>436423.25141853647</v>
          </cell>
          <cell r="I64">
            <v>-137443.98436547795</v>
          </cell>
          <cell r="J64">
            <v>573867.23578401445</v>
          </cell>
          <cell r="K64">
            <v>10</v>
          </cell>
          <cell r="L64">
            <v>479648.28881599393</v>
          </cell>
          <cell r="M64">
            <v>-151056.96521593182</v>
          </cell>
          <cell r="N64">
            <v>630705.25403192581</v>
          </cell>
        </row>
        <row r="65">
          <cell r="A65" t="str">
            <v>Mar2</v>
          </cell>
          <cell r="B65" t="str">
            <v>01-Mar-2002</v>
          </cell>
          <cell r="C65">
            <v>1</v>
          </cell>
          <cell r="D65" t="str">
            <v>Generadores y Trans.</v>
          </cell>
          <cell r="E65" t="str">
            <v>CORANI</v>
          </cell>
          <cell r="F65">
            <v>4</v>
          </cell>
          <cell r="G65" t="str">
            <v>ELFEO</v>
          </cell>
          <cell r="H65">
            <v>-16697.855227917611</v>
          </cell>
          <cell r="I65">
            <v>-16697.855227917611</v>
          </cell>
          <cell r="J65">
            <v>0</v>
          </cell>
          <cell r="K65">
            <v>10</v>
          </cell>
          <cell r="L65">
            <v>-18351.675033205403</v>
          </cell>
          <cell r="M65">
            <v>-18351.675033205403</v>
          </cell>
          <cell r="N65">
            <v>0</v>
          </cell>
        </row>
        <row r="66">
          <cell r="A66" t="str">
            <v>Mar2</v>
          </cell>
          <cell r="B66" t="str">
            <v>01-Mar-2002</v>
          </cell>
          <cell r="C66">
            <v>1</v>
          </cell>
          <cell r="D66" t="str">
            <v>Generadores y Trans.</v>
          </cell>
          <cell r="E66" t="str">
            <v>CORANI</v>
          </cell>
          <cell r="F66">
            <v>5</v>
          </cell>
          <cell r="G66" t="str">
            <v>SEPSA</v>
          </cell>
          <cell r="H66">
            <v>-13163.343524475647</v>
          </cell>
          <cell r="I66">
            <v>-13163.343524475647</v>
          </cell>
          <cell r="J66">
            <v>0</v>
          </cell>
          <cell r="K66">
            <v>10</v>
          </cell>
          <cell r="L66">
            <v>-14467.091696168209</v>
          </cell>
          <cell r="M66">
            <v>-14467.091696168209</v>
          </cell>
          <cell r="N66">
            <v>0</v>
          </cell>
        </row>
        <row r="67">
          <cell r="A67" t="str">
            <v>Mar2</v>
          </cell>
          <cell r="B67" t="str">
            <v>01-Mar-2002</v>
          </cell>
          <cell r="C67">
            <v>1</v>
          </cell>
          <cell r="D67" t="str">
            <v>Generadores y Trans.</v>
          </cell>
          <cell r="E67" t="str">
            <v>CORANI</v>
          </cell>
          <cell r="F67">
            <v>6</v>
          </cell>
          <cell r="G67" t="str">
            <v>CESSA</v>
          </cell>
          <cell r="H67">
            <v>-27097.573838595315</v>
          </cell>
          <cell r="I67">
            <v>-27097.573838595315</v>
          </cell>
          <cell r="J67">
            <v>0</v>
          </cell>
          <cell r="K67">
            <v>10</v>
          </cell>
          <cell r="L67">
            <v>-29781.421774621896</v>
          </cell>
          <cell r="M67">
            <v>-29781.421774621896</v>
          </cell>
          <cell r="N67">
            <v>0</v>
          </cell>
        </row>
        <row r="68">
          <cell r="A68" t="str">
            <v>Mar2</v>
          </cell>
          <cell r="B68" t="str">
            <v>01-Mar-2002</v>
          </cell>
          <cell r="C68">
            <v>2</v>
          </cell>
          <cell r="D68" t="str">
            <v>Generadores y Trans.</v>
          </cell>
          <cell r="E68" t="str">
            <v>GUARACACHI</v>
          </cell>
          <cell r="F68">
            <v>1</v>
          </cell>
          <cell r="G68" t="str">
            <v>CRE</v>
          </cell>
          <cell r="H68">
            <v>578860.45944510773</v>
          </cell>
          <cell r="I68">
            <v>-210912.32919908909</v>
          </cell>
          <cell r="J68">
            <v>789772.78864419681</v>
          </cell>
          <cell r="K68">
            <v>10</v>
          </cell>
          <cell r="L68">
            <v>636193.02576941764</v>
          </cell>
          <cell r="M68">
            <v>-231801.89749679749</v>
          </cell>
          <cell r="N68">
            <v>867994.92326621513</v>
          </cell>
        </row>
        <row r="69">
          <cell r="A69" t="str">
            <v>Mar2</v>
          </cell>
          <cell r="B69" t="str">
            <v>01-Mar-2002</v>
          </cell>
          <cell r="C69">
            <v>2</v>
          </cell>
          <cell r="D69" t="str">
            <v>Generadores y Trans.</v>
          </cell>
          <cell r="E69" t="str">
            <v>GUARACACHI</v>
          </cell>
          <cell r="F69">
            <v>2</v>
          </cell>
          <cell r="G69" t="str">
            <v>ELECTROPAZ</v>
          </cell>
          <cell r="H69">
            <v>24518.108380283207</v>
          </cell>
          <cell r="I69">
            <v>24518.108380283207</v>
          </cell>
          <cell r="J69">
            <v>0</v>
          </cell>
          <cell r="K69">
            <v>10</v>
          </cell>
          <cell r="L69">
            <v>26946.476136143898</v>
          </cell>
          <cell r="M69">
            <v>26946.476136143898</v>
          </cell>
          <cell r="N69">
            <v>0</v>
          </cell>
        </row>
        <row r="70">
          <cell r="A70" t="str">
            <v>Mar2</v>
          </cell>
          <cell r="B70" t="str">
            <v>01-Mar-2002</v>
          </cell>
          <cell r="C70">
            <v>2</v>
          </cell>
          <cell r="D70" t="str">
            <v>Generadores y Trans.</v>
          </cell>
          <cell r="E70" t="str">
            <v>GUARACACHI</v>
          </cell>
          <cell r="F70">
            <v>3</v>
          </cell>
          <cell r="G70" t="str">
            <v>ELFEC</v>
          </cell>
          <cell r="H70">
            <v>681652.94425718579</v>
          </cell>
          <cell r="I70">
            <v>-214674.85132527325</v>
          </cell>
          <cell r="J70">
            <v>896327.79558245908</v>
          </cell>
          <cell r="K70">
            <v>10</v>
          </cell>
          <cell r="L70">
            <v>749166.47363911825</v>
          </cell>
          <cell r="M70">
            <v>-235937.07428582205</v>
          </cell>
          <cell r="N70">
            <v>985103.54792494036</v>
          </cell>
        </row>
        <row r="71">
          <cell r="A71" t="str">
            <v>Mar2</v>
          </cell>
          <cell r="B71" t="str">
            <v>01-Mar-2002</v>
          </cell>
          <cell r="C71">
            <v>2</v>
          </cell>
          <cell r="D71" t="str">
            <v>Generadores y Trans.</v>
          </cell>
          <cell r="E71" t="str">
            <v>GUARACACHI</v>
          </cell>
          <cell r="F71">
            <v>4</v>
          </cell>
          <cell r="G71" t="str">
            <v>ELFEO</v>
          </cell>
          <cell r="H71">
            <v>-26080.512763456398</v>
          </cell>
          <cell r="I71">
            <v>-26080.512763456398</v>
          </cell>
          <cell r="J71">
            <v>0</v>
          </cell>
          <cell r="K71">
            <v>10</v>
          </cell>
          <cell r="L71">
            <v>-28663.627058767262</v>
          </cell>
          <cell r="M71">
            <v>-28663.627058767262</v>
          </cell>
          <cell r="N71">
            <v>0</v>
          </cell>
        </row>
        <row r="72">
          <cell r="A72" t="str">
            <v>Mar2</v>
          </cell>
          <cell r="B72" t="str">
            <v>01-Mar-2002</v>
          </cell>
          <cell r="C72">
            <v>2</v>
          </cell>
          <cell r="D72" t="str">
            <v>Generadores y Trans.</v>
          </cell>
          <cell r="E72" t="str">
            <v>GUARACACHI</v>
          </cell>
          <cell r="F72">
            <v>5</v>
          </cell>
          <cell r="G72" t="str">
            <v>SEPSA</v>
          </cell>
          <cell r="H72">
            <v>-20559.93084823637</v>
          </cell>
          <cell r="I72">
            <v>-20559.93084823637</v>
          </cell>
          <cell r="J72">
            <v>0</v>
          </cell>
          <cell r="K72">
            <v>10</v>
          </cell>
          <cell r="L72">
            <v>-22596.265477327608</v>
          </cell>
          <cell r="M72">
            <v>-22596.265477327608</v>
          </cell>
          <cell r="N72">
            <v>0</v>
          </cell>
        </row>
        <row r="73">
          <cell r="A73" t="str">
            <v>Mar2</v>
          </cell>
          <cell r="B73" t="str">
            <v>01-Mar-2002</v>
          </cell>
          <cell r="C73">
            <v>2</v>
          </cell>
          <cell r="D73" t="str">
            <v>Generadores y Trans.</v>
          </cell>
          <cell r="E73" t="str">
            <v>GUARACACHI</v>
          </cell>
          <cell r="F73">
            <v>6</v>
          </cell>
          <cell r="G73" t="str">
            <v>CESSA</v>
          </cell>
          <cell r="H73">
            <v>-42323.915898767933</v>
          </cell>
          <cell r="I73">
            <v>-42323.915898767933</v>
          </cell>
          <cell r="J73">
            <v>0</v>
          </cell>
          <cell r="K73">
            <v>10</v>
          </cell>
          <cell r="L73">
            <v>-46515.839316195154</v>
          </cell>
          <cell r="M73">
            <v>-46515.839316195154</v>
          </cell>
          <cell r="N73">
            <v>0</v>
          </cell>
        </row>
        <row r="74">
          <cell r="A74" t="str">
            <v>Mar2</v>
          </cell>
          <cell r="B74" t="str">
            <v>01-Mar-2002</v>
          </cell>
          <cell r="C74">
            <v>3</v>
          </cell>
          <cell r="D74" t="str">
            <v>Generadores y Trans.</v>
          </cell>
          <cell r="E74" t="str">
            <v>VALLE HERMOSO</v>
          </cell>
          <cell r="F74">
            <v>1</v>
          </cell>
          <cell r="G74" t="str">
            <v>CRE</v>
          </cell>
          <cell r="H74">
            <v>170239.19764435652</v>
          </cell>
          <cell r="I74">
            <v>-62027.981200467824</v>
          </cell>
          <cell r="J74">
            <v>232267.17884482435</v>
          </cell>
          <cell r="K74">
            <v>10</v>
          </cell>
          <cell r="L74">
            <v>187100.34255533988</v>
          </cell>
          <cell r="M74">
            <v>-68171.471031415756</v>
          </cell>
          <cell r="N74">
            <v>255271.81358675563</v>
          </cell>
        </row>
        <row r="75">
          <cell r="A75" t="str">
            <v>Mar2</v>
          </cell>
          <cell r="B75" t="str">
            <v>01-Mar-2002</v>
          </cell>
          <cell r="C75">
            <v>3</v>
          </cell>
          <cell r="D75" t="str">
            <v>Generadores y Trans.</v>
          </cell>
          <cell r="E75" t="str">
            <v>VALLE HERMOSO</v>
          </cell>
          <cell r="F75">
            <v>2</v>
          </cell>
          <cell r="G75" t="str">
            <v>ELECTROPAZ</v>
          </cell>
          <cell r="H75">
            <v>7210.620505014118</v>
          </cell>
          <cell r="I75">
            <v>7210.620505014118</v>
          </cell>
          <cell r="J75">
            <v>0</v>
          </cell>
          <cell r="K75">
            <v>10</v>
          </cell>
          <cell r="L75">
            <v>7924.7880934160567</v>
          </cell>
          <cell r="M75">
            <v>7924.7880934160567</v>
          </cell>
          <cell r="N75">
            <v>0</v>
          </cell>
        </row>
        <row r="76">
          <cell r="A76" t="str">
            <v>Mar2</v>
          </cell>
          <cell r="B76" t="str">
            <v>01-Mar-2002</v>
          </cell>
          <cell r="C76">
            <v>3</v>
          </cell>
          <cell r="D76" t="str">
            <v>Generadores y Trans.</v>
          </cell>
          <cell r="E76" t="str">
            <v>VALLE HERMOSO</v>
          </cell>
          <cell r="F76">
            <v>3</v>
          </cell>
          <cell r="G76" t="str">
            <v>ELFEC</v>
          </cell>
          <cell r="H76">
            <v>200469.81687693048</v>
          </cell>
          <cell r="I76">
            <v>-63134.515145617122</v>
          </cell>
          <cell r="J76">
            <v>263604.33202254761</v>
          </cell>
          <cell r="K76">
            <v>10</v>
          </cell>
          <cell r="L76">
            <v>220325.1185901213</v>
          </cell>
          <cell r="M76">
            <v>-69387.600354458351</v>
          </cell>
          <cell r="N76">
            <v>289712.71894457965</v>
          </cell>
        </row>
        <row r="77">
          <cell r="A77" t="str">
            <v>Mar2</v>
          </cell>
          <cell r="B77" t="str">
            <v>01-Mar-2002</v>
          </cell>
          <cell r="C77">
            <v>3</v>
          </cell>
          <cell r="D77" t="str">
            <v>Generadores y Trans.</v>
          </cell>
          <cell r="E77" t="str">
            <v>VALLE HERMOSO</v>
          </cell>
          <cell r="F77">
            <v>4</v>
          </cell>
          <cell r="G77" t="str">
            <v>ELFEO</v>
          </cell>
          <cell r="H77">
            <v>-7670.1137459972715</v>
          </cell>
          <cell r="I77">
            <v>-7670.1137459972715</v>
          </cell>
          <cell r="J77">
            <v>0</v>
          </cell>
          <cell r="K77">
            <v>10</v>
          </cell>
          <cell r="L77">
            <v>-8429.7913122952505</v>
          </cell>
          <cell r="M77">
            <v>-8429.7913122952505</v>
          </cell>
          <cell r="N77">
            <v>0</v>
          </cell>
        </row>
        <row r="78">
          <cell r="A78" t="str">
            <v>Mar2</v>
          </cell>
          <cell r="B78" t="str">
            <v>01-Mar-2002</v>
          </cell>
          <cell r="C78">
            <v>3</v>
          </cell>
          <cell r="D78" t="str">
            <v>Generadores y Trans.</v>
          </cell>
          <cell r="E78" t="str">
            <v>VALLE HERMOSO</v>
          </cell>
          <cell r="F78">
            <v>5</v>
          </cell>
          <cell r="G78" t="str">
            <v>SEPSA</v>
          </cell>
          <cell r="H78">
            <v>-6046.5455432599347</v>
          </cell>
          <cell r="I78">
            <v>-6046.5455432599347</v>
          </cell>
          <cell r="J78">
            <v>0</v>
          </cell>
          <cell r="K78">
            <v>10</v>
          </cell>
          <cell r="L78">
            <v>-6645.4186701690005</v>
          </cell>
          <cell r="M78">
            <v>-6645.4186701690005</v>
          </cell>
          <cell r="N78">
            <v>0</v>
          </cell>
        </row>
        <row r="79">
          <cell r="A79" t="str">
            <v>Mar2</v>
          </cell>
          <cell r="B79" t="str">
            <v>01-Mar-2002</v>
          </cell>
          <cell r="C79">
            <v>3</v>
          </cell>
          <cell r="D79" t="str">
            <v>Generadores y Trans.</v>
          </cell>
          <cell r="E79" t="str">
            <v>VALLE HERMOSO</v>
          </cell>
          <cell r="F79">
            <v>6</v>
          </cell>
          <cell r="G79" t="str">
            <v>CESSA</v>
          </cell>
          <cell r="H79">
            <v>-12447.195807224991</v>
          </cell>
          <cell r="I79">
            <v>-12447.195807224991</v>
          </cell>
          <cell r="J79">
            <v>0</v>
          </cell>
          <cell r="K79">
            <v>10</v>
          </cell>
          <cell r="L79">
            <v>-13680.013954544087</v>
          </cell>
          <cell r="M79">
            <v>-13680.013954544087</v>
          </cell>
          <cell r="N79">
            <v>0</v>
          </cell>
        </row>
        <row r="80">
          <cell r="A80" t="str">
            <v>Mar2</v>
          </cell>
          <cell r="B80" t="str">
            <v>01-Mar-2002</v>
          </cell>
          <cell r="C80">
            <v>4</v>
          </cell>
          <cell r="D80" t="str">
            <v>Generadores y Trans.</v>
          </cell>
          <cell r="E80" t="str">
            <v>COBEE</v>
          </cell>
          <cell r="F80">
            <v>1</v>
          </cell>
          <cell r="G80" t="str">
            <v>CRE</v>
          </cell>
          <cell r="H80">
            <v>25102.778816079619</v>
          </cell>
          <cell r="I80">
            <v>-9146.3935100078634</v>
          </cell>
          <cell r="J80">
            <v>34249.172326087486</v>
          </cell>
          <cell r="K80">
            <v>10</v>
          </cell>
          <cell r="L80">
            <v>27589.054580668861</v>
          </cell>
          <cell r="M80">
            <v>-10052.287502220488</v>
          </cell>
          <cell r="N80">
            <v>37641.342082889358</v>
          </cell>
        </row>
        <row r="81">
          <cell r="A81" t="str">
            <v>Mar2</v>
          </cell>
          <cell r="B81" t="str">
            <v>01-Mar-2002</v>
          </cell>
          <cell r="C81">
            <v>4</v>
          </cell>
          <cell r="D81" t="str">
            <v>Generadores y Trans.</v>
          </cell>
          <cell r="E81" t="str">
            <v>COBEE</v>
          </cell>
          <cell r="F81">
            <v>2</v>
          </cell>
          <cell r="G81" t="str">
            <v>ELECTROPAZ</v>
          </cell>
          <cell r="H81">
            <v>1063.248735712413</v>
          </cell>
          <cell r="I81">
            <v>1063.248735712413</v>
          </cell>
          <cell r="J81">
            <v>0</v>
          </cell>
          <cell r="K81">
            <v>10</v>
          </cell>
          <cell r="L81">
            <v>1168.5569799789246</v>
          </cell>
          <cell r="M81">
            <v>1168.5569799789246</v>
          </cell>
          <cell r="N81">
            <v>0</v>
          </cell>
        </row>
        <row r="82">
          <cell r="A82" t="str">
            <v>Mar2</v>
          </cell>
          <cell r="B82" t="str">
            <v>01-Mar-2002</v>
          </cell>
          <cell r="C82">
            <v>4</v>
          </cell>
          <cell r="D82" t="str">
            <v>Generadores y Trans.</v>
          </cell>
          <cell r="E82" t="str">
            <v>COBEE</v>
          </cell>
          <cell r="F82">
            <v>3</v>
          </cell>
          <cell r="G82" t="str">
            <v>ELFEC</v>
          </cell>
          <cell r="H82">
            <v>29560.462819347609</v>
          </cell>
          <cell r="I82">
            <v>-9309.5584993988214</v>
          </cell>
          <cell r="J82">
            <v>38870.021318746432</v>
          </cell>
          <cell r="K82">
            <v>10</v>
          </cell>
          <cell r="L82">
            <v>32488.244752824539</v>
          </cell>
          <cell r="M82">
            <v>-10231.612979728099</v>
          </cell>
          <cell r="N82">
            <v>42719.857732552642</v>
          </cell>
        </row>
        <row r="83">
          <cell r="A83" t="str">
            <v>Mar2</v>
          </cell>
          <cell r="B83" t="str">
            <v>01-Mar-2002</v>
          </cell>
          <cell r="C83">
            <v>4</v>
          </cell>
          <cell r="D83" t="str">
            <v>Generadores y Trans.</v>
          </cell>
          <cell r="E83" t="str">
            <v>COBEE</v>
          </cell>
          <cell r="F83">
            <v>4</v>
          </cell>
          <cell r="G83" t="str">
            <v>ELFEO</v>
          </cell>
          <cell r="H83">
            <v>-1131.0037378240906</v>
          </cell>
          <cell r="I83">
            <v>-1131.0037378240906</v>
          </cell>
          <cell r="J83">
            <v>0</v>
          </cell>
          <cell r="K83">
            <v>10</v>
          </cell>
          <cell r="L83">
            <v>-1243.022698099941</v>
          </cell>
          <cell r="M83">
            <v>-1243.022698099941</v>
          </cell>
          <cell r="N83">
            <v>0</v>
          </cell>
        </row>
        <row r="84">
          <cell r="A84" t="str">
            <v>Mar2</v>
          </cell>
          <cell r="B84" t="str">
            <v>01-Mar-2002</v>
          </cell>
          <cell r="C84">
            <v>4</v>
          </cell>
          <cell r="D84" t="str">
            <v>Generadores y Trans.</v>
          </cell>
          <cell r="E84" t="str">
            <v>COBEE</v>
          </cell>
          <cell r="F84">
            <v>5</v>
          </cell>
          <cell r="G84" t="str">
            <v>SEPSA</v>
          </cell>
          <cell r="H84">
            <v>-891.59898233835338</v>
          </cell>
          <cell r="I84">
            <v>-891.59898233835338</v>
          </cell>
          <cell r="J84">
            <v>0</v>
          </cell>
          <cell r="K84">
            <v>10</v>
          </cell>
          <cell r="L84">
            <v>-979.90637482911347</v>
          </cell>
          <cell r="M84">
            <v>-979.90637482911347</v>
          </cell>
          <cell r="N84">
            <v>0</v>
          </cell>
        </row>
        <row r="85">
          <cell r="A85" t="str">
            <v>Mar2</v>
          </cell>
          <cell r="B85" t="str">
            <v>01-Mar-2002</v>
          </cell>
          <cell r="C85">
            <v>4</v>
          </cell>
          <cell r="D85" t="str">
            <v>Generadores y Trans.</v>
          </cell>
          <cell r="E85" t="str">
            <v>COBEE</v>
          </cell>
          <cell r="F85">
            <v>6</v>
          </cell>
          <cell r="G85" t="str">
            <v>CESSA</v>
          </cell>
          <cell r="H85">
            <v>-1835.412804764007</v>
          </cell>
          <cell r="I85">
            <v>-1835.412804764007</v>
          </cell>
          <cell r="J85">
            <v>0</v>
          </cell>
          <cell r="K85">
            <v>10</v>
          </cell>
          <cell r="L85">
            <v>-2017.1991483371919</v>
          </cell>
          <cell r="M85">
            <v>-2017.1991483371919</v>
          </cell>
          <cell r="N85">
            <v>0</v>
          </cell>
        </row>
        <row r="86">
          <cell r="A86" t="str">
            <v>Mar2</v>
          </cell>
          <cell r="B86" t="str">
            <v>01-Mar-2002</v>
          </cell>
          <cell r="C86">
            <v>5</v>
          </cell>
          <cell r="D86" t="str">
            <v>Generadores y Trans.</v>
          </cell>
          <cell r="E86" t="str">
            <v>CECBB</v>
          </cell>
          <cell r="F86">
            <v>1</v>
          </cell>
          <cell r="G86" t="str">
            <v>CRE</v>
          </cell>
          <cell r="H86">
            <v>206598.30492914087</v>
          </cell>
          <cell r="I86">
            <v>-75275.705898030486</v>
          </cell>
          <cell r="J86">
            <v>281874.01082717138</v>
          </cell>
          <cell r="K86">
            <v>10</v>
          </cell>
          <cell r="L86">
            <v>227060.59567049559</v>
          </cell>
          <cell r="M86">
            <v>-82731.301336601522</v>
          </cell>
          <cell r="N86">
            <v>309791.89700709714</v>
          </cell>
        </row>
        <row r="87">
          <cell r="A87" t="str">
            <v>Mar2</v>
          </cell>
          <cell r="B87" t="str">
            <v>01-Mar-2002</v>
          </cell>
          <cell r="C87">
            <v>5</v>
          </cell>
          <cell r="D87" t="str">
            <v>Generadores y Trans.</v>
          </cell>
          <cell r="E87" t="str">
            <v>CECBB</v>
          </cell>
          <cell r="F87">
            <v>2</v>
          </cell>
          <cell r="G87" t="str">
            <v>ELECTROPAZ</v>
          </cell>
          <cell r="H87">
            <v>8750.6402428853671</v>
          </cell>
          <cell r="I87">
            <v>8750.6402428853671</v>
          </cell>
          <cell r="J87">
            <v>0</v>
          </cell>
          <cell r="K87">
            <v>10</v>
          </cell>
          <cell r="L87">
            <v>9617.3373093706541</v>
          </cell>
          <cell r="M87">
            <v>9617.3373093706541</v>
          </cell>
          <cell r="N87">
            <v>0</v>
          </cell>
        </row>
        <row r="88">
          <cell r="A88" t="str">
            <v>Mar2</v>
          </cell>
          <cell r="B88" t="str">
            <v>01-Mar-2002</v>
          </cell>
          <cell r="C88">
            <v>5</v>
          </cell>
          <cell r="D88" t="str">
            <v>Generadores y Trans.</v>
          </cell>
          <cell r="E88" t="str">
            <v>CECBB</v>
          </cell>
          <cell r="F88">
            <v>3</v>
          </cell>
          <cell r="G88" t="str">
            <v>ELFEC</v>
          </cell>
          <cell r="H88">
            <v>243285.47672523695</v>
          </cell>
          <cell r="I88">
            <v>-76618.569589693216</v>
          </cell>
          <cell r="J88">
            <v>319904.04631493019</v>
          </cell>
          <cell r="K88">
            <v>10</v>
          </cell>
          <cell r="L88">
            <v>267381.40606796945</v>
          </cell>
          <cell r="M88">
            <v>-84207.167413226867</v>
          </cell>
          <cell r="N88">
            <v>351588.57348119636</v>
          </cell>
        </row>
        <row r="89">
          <cell r="A89" t="str">
            <v>Mar2</v>
          </cell>
          <cell r="B89" t="str">
            <v>01-Mar-2002</v>
          </cell>
          <cell r="C89">
            <v>5</v>
          </cell>
          <cell r="D89" t="str">
            <v>Generadores y Trans.</v>
          </cell>
          <cell r="E89" t="str">
            <v>CECBB</v>
          </cell>
          <cell r="F89">
            <v>4</v>
          </cell>
          <cell r="G89" t="str">
            <v>ELFEO</v>
          </cell>
          <cell r="H89">
            <v>-9308.2704833182124</v>
          </cell>
          <cell r="I89">
            <v>-9308.2704833182124</v>
          </cell>
          <cell r="J89">
            <v>0</v>
          </cell>
          <cell r="K89">
            <v>10</v>
          </cell>
          <cell r="L89">
            <v>-10230.197393580882</v>
          </cell>
          <cell r="M89">
            <v>-10230.197393580882</v>
          </cell>
          <cell r="N89">
            <v>0</v>
          </cell>
        </row>
        <row r="90">
          <cell r="A90" t="str">
            <v>Mar2</v>
          </cell>
          <cell r="B90" t="str">
            <v>01-Mar-2002</v>
          </cell>
          <cell r="C90">
            <v>5</v>
          </cell>
          <cell r="D90" t="str">
            <v>Generadores y Trans.</v>
          </cell>
          <cell r="E90" t="str">
            <v>CECBB</v>
          </cell>
          <cell r="F90">
            <v>5</v>
          </cell>
          <cell r="G90" t="str">
            <v>SEPSA</v>
          </cell>
          <cell r="H90">
            <v>-7337.9461205171219</v>
          </cell>
          <cell r="I90">
            <v>-7337.9461205171219</v>
          </cell>
          <cell r="J90">
            <v>0</v>
          </cell>
          <cell r="K90">
            <v>10</v>
          </cell>
          <cell r="L90">
            <v>-8064.7245275999685</v>
          </cell>
          <cell r="M90">
            <v>-8064.7245275999685</v>
          </cell>
          <cell r="N90">
            <v>0</v>
          </cell>
        </row>
        <row r="91">
          <cell r="A91" t="str">
            <v>Mar2</v>
          </cell>
          <cell r="B91" t="str">
            <v>01-Mar-2002</v>
          </cell>
          <cell r="C91">
            <v>5</v>
          </cell>
          <cell r="D91" t="str">
            <v>Generadores y Trans.</v>
          </cell>
          <cell r="E91" t="str">
            <v>CECBB</v>
          </cell>
          <cell r="F91">
            <v>6</v>
          </cell>
          <cell r="G91" t="str">
            <v>CESSA</v>
          </cell>
          <cell r="H91">
            <v>-15105.625440423006</v>
          </cell>
          <cell r="I91">
            <v>-15105.625440423006</v>
          </cell>
          <cell r="J91">
            <v>0</v>
          </cell>
          <cell r="K91">
            <v>10</v>
          </cell>
          <cell r="L91">
            <v>-16601.744683501758</v>
          </cell>
          <cell r="M91">
            <v>-16601.744683501758</v>
          </cell>
          <cell r="N91">
            <v>0</v>
          </cell>
        </row>
        <row r="92">
          <cell r="A92" t="str">
            <v>Mar2</v>
          </cell>
          <cell r="B92" t="str">
            <v>01-Mar-2002</v>
          </cell>
          <cell r="C92">
            <v>6</v>
          </cell>
          <cell r="D92" t="str">
            <v>Generadores y Trans.</v>
          </cell>
          <cell r="E92" t="str">
            <v>RÍO ELÉCTRICO</v>
          </cell>
          <cell r="F92">
            <v>1</v>
          </cell>
          <cell r="G92" t="str">
            <v>CRE</v>
          </cell>
          <cell r="H92">
            <v>24747.615641098648</v>
          </cell>
          <cell r="I92">
            <v>-9016.9870334404586</v>
          </cell>
          <cell r="J92">
            <v>33764.602674539106</v>
          </cell>
          <cell r="K92">
            <v>10</v>
          </cell>
          <cell r="L92">
            <v>27198.714678804405</v>
          </cell>
          <cell r="M92">
            <v>-9910.0641104889219</v>
          </cell>
          <cell r="N92">
            <v>37108.778789293327</v>
          </cell>
        </row>
        <row r="93">
          <cell r="A93" t="str">
            <v>Mar2</v>
          </cell>
          <cell r="B93" t="str">
            <v>01-Mar-2002</v>
          </cell>
          <cell r="C93">
            <v>6</v>
          </cell>
          <cell r="D93" t="str">
            <v>Generadores y Trans.</v>
          </cell>
          <cell r="E93" t="str">
            <v>RÍO ELÉCTRICO</v>
          </cell>
          <cell r="F93">
            <v>2</v>
          </cell>
          <cell r="G93" t="str">
            <v>ELECTROPAZ</v>
          </cell>
          <cell r="H93">
            <v>1048.2055088435125</v>
          </cell>
          <cell r="I93">
            <v>1048.2055088435125</v>
          </cell>
          <cell r="J93">
            <v>0</v>
          </cell>
          <cell r="K93">
            <v>10</v>
          </cell>
          <cell r="L93">
            <v>1152.0238140614672</v>
          </cell>
          <cell r="M93">
            <v>1152.0238140614672</v>
          </cell>
          <cell r="N93">
            <v>0</v>
          </cell>
        </row>
        <row r="94">
          <cell r="A94" t="str">
            <v>Mar2</v>
          </cell>
          <cell r="B94" t="str">
            <v>01-Mar-2002</v>
          </cell>
          <cell r="C94">
            <v>6</v>
          </cell>
          <cell r="D94" t="str">
            <v>Generadores y Trans.</v>
          </cell>
          <cell r="E94" t="str">
            <v>RÍO ELÉCTRICO</v>
          </cell>
          <cell r="F94">
            <v>3</v>
          </cell>
          <cell r="G94" t="str">
            <v>ELFEC</v>
          </cell>
          <cell r="H94">
            <v>29142.230722186261</v>
          </cell>
          <cell r="I94">
            <v>-9177.8435056707312</v>
          </cell>
          <cell r="J94">
            <v>38320.074227856996</v>
          </cell>
          <cell r="K94">
            <v>10</v>
          </cell>
          <cell r="L94">
            <v>32028.589340150429</v>
          </cell>
          <cell r="M94">
            <v>-10086.852426417203</v>
          </cell>
          <cell r="N94">
            <v>42115.441766567637</v>
          </cell>
        </row>
        <row r="95">
          <cell r="A95" t="str">
            <v>Mar2</v>
          </cell>
          <cell r="B95" t="str">
            <v>01-Mar-2002</v>
          </cell>
          <cell r="C95">
            <v>6</v>
          </cell>
          <cell r="D95" t="str">
            <v>Generadores y Trans.</v>
          </cell>
          <cell r="E95" t="str">
            <v>RÍO ELÉCTRICO</v>
          </cell>
          <cell r="F95">
            <v>4</v>
          </cell>
          <cell r="G95" t="str">
            <v>ELFEO</v>
          </cell>
          <cell r="H95">
            <v>-1115.0018887306492</v>
          </cell>
          <cell r="I95">
            <v>-1115.0018887306492</v>
          </cell>
          <cell r="J95">
            <v>0</v>
          </cell>
          <cell r="K95">
            <v>10</v>
          </cell>
          <cell r="L95">
            <v>-1225.4359643257585</v>
          </cell>
          <cell r="M95">
            <v>-1225.4359643257585</v>
          </cell>
          <cell r="N95">
            <v>0</v>
          </cell>
        </row>
        <row r="96">
          <cell r="A96" t="str">
            <v>Mar2</v>
          </cell>
          <cell r="B96" t="str">
            <v>01-Mar-2002</v>
          </cell>
          <cell r="C96">
            <v>6</v>
          </cell>
          <cell r="D96" t="str">
            <v>Generadores y Trans.</v>
          </cell>
          <cell r="E96" t="str">
            <v>RÍO ELÉCTRICO</v>
          </cell>
          <cell r="F96">
            <v>5</v>
          </cell>
          <cell r="G96" t="str">
            <v>SEPSA</v>
          </cell>
          <cell r="H96">
            <v>-878.98431813335901</v>
          </cell>
          <cell r="I96">
            <v>-878.98431813335901</v>
          </cell>
          <cell r="J96">
            <v>0</v>
          </cell>
          <cell r="K96">
            <v>10</v>
          </cell>
          <cell r="L96">
            <v>-966.04230576256566</v>
          </cell>
          <cell r="M96">
            <v>-966.04230576256566</v>
          </cell>
          <cell r="N96">
            <v>0</v>
          </cell>
        </row>
        <row r="97">
          <cell r="A97" t="str">
            <v>Mar2</v>
          </cell>
          <cell r="B97" t="str">
            <v>01-Mar-2002</v>
          </cell>
          <cell r="C97">
            <v>6</v>
          </cell>
          <cell r="D97" t="str">
            <v>Generadores y Trans.</v>
          </cell>
          <cell r="E97" t="str">
            <v>RÍO ELÉCTRICO</v>
          </cell>
          <cell r="F97">
            <v>6</v>
          </cell>
          <cell r="G97" t="str">
            <v>CESSA</v>
          </cell>
          <cell r="H97">
            <v>-1809.4447219506746</v>
          </cell>
          <cell r="I97">
            <v>-1809.4447219506746</v>
          </cell>
          <cell r="J97">
            <v>0</v>
          </cell>
          <cell r="K97">
            <v>10</v>
          </cell>
          <cell r="L97">
            <v>-1988.6590867232385</v>
          </cell>
          <cell r="M97">
            <v>-1988.6590867232385</v>
          </cell>
          <cell r="N97">
            <v>0</v>
          </cell>
        </row>
        <row r="98">
          <cell r="A98" t="str">
            <v>Mar2</v>
          </cell>
          <cell r="B98" t="str">
            <v>01-Mar-2002</v>
          </cell>
          <cell r="C98">
            <v>7</v>
          </cell>
          <cell r="D98" t="str">
            <v>Generadores y Trans.</v>
          </cell>
          <cell r="E98" t="str">
            <v>HIDROBOL</v>
          </cell>
          <cell r="F98">
            <v>1</v>
          </cell>
          <cell r="G98" t="str">
            <v>CRE</v>
          </cell>
          <cell r="H98">
            <v>2657.7485526946575</v>
          </cell>
          <cell r="I98">
            <v>-968.37144173170827</v>
          </cell>
          <cell r="J98">
            <v>3626.1199944263658</v>
          </cell>
          <cell r="K98">
            <v>10</v>
          </cell>
          <cell r="L98">
            <v>2920.982191621682</v>
          </cell>
          <cell r="M98">
            <v>-1064.2826738840497</v>
          </cell>
          <cell r="N98">
            <v>3985.2648655057319</v>
          </cell>
        </row>
        <row r="99">
          <cell r="A99" t="str">
            <v>Mar2</v>
          </cell>
          <cell r="B99" t="str">
            <v>01-Mar-2002</v>
          </cell>
          <cell r="C99">
            <v>7</v>
          </cell>
          <cell r="D99" t="str">
            <v>Generadores y Trans.</v>
          </cell>
          <cell r="E99" t="str">
            <v>HIDROBOL</v>
          </cell>
          <cell r="F99">
            <v>2</v>
          </cell>
          <cell r="G99" t="str">
            <v>ELECTROPAZ</v>
          </cell>
          <cell r="H99">
            <v>112.57111450482086</v>
          </cell>
          <cell r="I99">
            <v>112.57111450482086</v>
          </cell>
          <cell r="J99">
            <v>0</v>
          </cell>
          <cell r="K99">
            <v>10</v>
          </cell>
          <cell r="L99">
            <v>123.72059065790943</v>
          </cell>
          <cell r="M99">
            <v>123.72059065790943</v>
          </cell>
          <cell r="N99">
            <v>0</v>
          </cell>
        </row>
        <row r="100">
          <cell r="A100" t="str">
            <v>Mar2</v>
          </cell>
          <cell r="B100" t="str">
            <v>01-Mar-2002</v>
          </cell>
          <cell r="C100">
            <v>7</v>
          </cell>
          <cell r="D100" t="str">
            <v>Generadores y Trans.</v>
          </cell>
          <cell r="E100" t="str">
            <v>HIDROBOL</v>
          </cell>
          <cell r="F100">
            <v>3</v>
          </cell>
          <cell r="G100" t="str">
            <v>ELFEC</v>
          </cell>
          <cell r="H100">
            <v>3129.7043984939583</v>
          </cell>
          <cell r="I100">
            <v>-985.64648198049872</v>
          </cell>
          <cell r="J100">
            <v>4115.350880474457</v>
          </cell>
          <cell r="K100">
            <v>10</v>
          </cell>
          <cell r="L100">
            <v>3439.6823596318523</v>
          </cell>
          <cell r="M100">
            <v>-1083.2687005625719</v>
          </cell>
          <cell r="N100">
            <v>4522.9510601944239</v>
          </cell>
        </row>
        <row r="101">
          <cell r="A101" t="str">
            <v>Mar2</v>
          </cell>
          <cell r="B101" t="str">
            <v>01-Mar-2002</v>
          </cell>
          <cell r="C101">
            <v>7</v>
          </cell>
          <cell r="D101" t="str">
            <v>Generadores y Trans.</v>
          </cell>
          <cell r="E101" t="str">
            <v>HIDROBOL</v>
          </cell>
          <cell r="F101">
            <v>4</v>
          </cell>
          <cell r="G101" t="str">
            <v>ELFEO</v>
          </cell>
          <cell r="H101">
            <v>-119.74465334366795</v>
          </cell>
          <cell r="I101">
            <v>-119.74465334366795</v>
          </cell>
          <cell r="J101">
            <v>0</v>
          </cell>
          <cell r="K101">
            <v>10</v>
          </cell>
          <cell r="L101">
            <v>-131.60462437431727</v>
          </cell>
          <cell r="M101">
            <v>-131.60462437431727</v>
          </cell>
          <cell r="N101">
            <v>0</v>
          </cell>
        </row>
        <row r="102">
          <cell r="A102" t="str">
            <v>Mar2</v>
          </cell>
          <cell r="B102" t="str">
            <v>01-Mar-2002</v>
          </cell>
          <cell r="C102">
            <v>7</v>
          </cell>
          <cell r="D102" t="str">
            <v>Generadores y Trans.</v>
          </cell>
          <cell r="E102" t="str">
            <v>HIDROBOL</v>
          </cell>
          <cell r="F102">
            <v>5</v>
          </cell>
          <cell r="G102" t="str">
            <v>SEPSA</v>
          </cell>
          <cell r="H102">
            <v>-94.39775262553438</v>
          </cell>
          <cell r="I102">
            <v>-94.39775262553438</v>
          </cell>
          <cell r="J102">
            <v>0</v>
          </cell>
          <cell r="K102">
            <v>10</v>
          </cell>
          <cell r="L102">
            <v>-103.7472691194701</v>
          </cell>
          <cell r="M102">
            <v>-103.7472691194701</v>
          </cell>
          <cell r="N102">
            <v>0</v>
          </cell>
        </row>
        <row r="103">
          <cell r="A103" t="str">
            <v>Mar2</v>
          </cell>
          <cell r="B103" t="str">
            <v>01-Mar-2002</v>
          </cell>
          <cell r="C103">
            <v>7</v>
          </cell>
          <cell r="D103" t="str">
            <v>Generadores y Trans.</v>
          </cell>
          <cell r="E103" t="str">
            <v>HIDROBOL</v>
          </cell>
          <cell r="F103">
            <v>6</v>
          </cell>
          <cell r="G103" t="str">
            <v>CESSA</v>
          </cell>
          <cell r="H103">
            <v>-194.32373448369506</v>
          </cell>
          <cell r="I103">
            <v>-194.32373448369506</v>
          </cell>
          <cell r="J103">
            <v>0</v>
          </cell>
          <cell r="K103">
            <v>10</v>
          </cell>
          <cell r="L103">
            <v>-213.57030455751527</v>
          </cell>
          <cell r="M103">
            <v>-213.57030455751527</v>
          </cell>
          <cell r="N103">
            <v>0</v>
          </cell>
        </row>
        <row r="104">
          <cell r="A104" t="str">
            <v>Mar2</v>
          </cell>
          <cell r="B104" t="str">
            <v>01-Mar-2002</v>
          </cell>
          <cell r="C104">
            <v>8</v>
          </cell>
          <cell r="D104" t="str">
            <v>Generadores y Trans.</v>
          </cell>
          <cell r="E104" t="str">
            <v>SYNERGIA</v>
          </cell>
          <cell r="F104">
            <v>1</v>
          </cell>
          <cell r="G104" t="str">
            <v>CRE</v>
          </cell>
          <cell r="H104">
            <v>18816.230494694752</v>
          </cell>
          <cell r="I104">
            <v>-6855.8405322540948</v>
          </cell>
          <cell r="J104">
            <v>25672.071026948848</v>
          </cell>
          <cell r="K104">
            <v>10</v>
          </cell>
          <cell r="L104">
            <v>20679.862334127527</v>
          </cell>
          <cell r="M104">
            <v>-7534.8693475943883</v>
          </cell>
          <cell r="N104">
            <v>28214.731681721918</v>
          </cell>
        </row>
        <row r="105">
          <cell r="A105" t="str">
            <v>Mar2</v>
          </cell>
          <cell r="B105" t="str">
            <v>01-Mar-2002</v>
          </cell>
          <cell r="C105">
            <v>8</v>
          </cell>
          <cell r="D105" t="str">
            <v>Generadores y Trans.</v>
          </cell>
          <cell r="E105" t="str">
            <v>SYNERGIA</v>
          </cell>
          <cell r="F105">
            <v>2</v>
          </cell>
          <cell r="G105" t="str">
            <v>ELECTROPAZ</v>
          </cell>
          <cell r="H105">
            <v>796.9768379404461</v>
          </cell>
          <cell r="I105">
            <v>796.9768379404461</v>
          </cell>
          <cell r="J105">
            <v>0</v>
          </cell>
          <cell r="K105">
            <v>10</v>
          </cell>
          <cell r="L105">
            <v>875.91248931307598</v>
          </cell>
          <cell r="M105">
            <v>875.91248931307598</v>
          </cell>
          <cell r="N105">
            <v>0</v>
          </cell>
        </row>
        <row r="106">
          <cell r="A106" t="str">
            <v>Mar2</v>
          </cell>
          <cell r="B106" t="str">
            <v>01-Mar-2002</v>
          </cell>
          <cell r="C106">
            <v>8</v>
          </cell>
          <cell r="D106" t="str">
            <v>Generadores y Trans.</v>
          </cell>
          <cell r="E106" t="str">
            <v>SYNERGIA</v>
          </cell>
          <cell r="F106">
            <v>3</v>
          </cell>
          <cell r="G106" t="str">
            <v>ELFEC</v>
          </cell>
          <cell r="H106">
            <v>22157.566140941086</v>
          </cell>
          <cell r="I106">
            <v>-6978.1437271130699</v>
          </cell>
          <cell r="J106">
            <v>29135.709868054157</v>
          </cell>
          <cell r="K106">
            <v>10</v>
          </cell>
          <cell r="L106">
            <v>24352.136714268097</v>
          </cell>
          <cell r="M106">
            <v>-7669.285921276386</v>
          </cell>
          <cell r="N106">
            <v>32021.422635544484</v>
          </cell>
        </row>
        <row r="107">
          <cell r="A107" t="str">
            <v>Mar2</v>
          </cell>
          <cell r="B107" t="str">
            <v>01-Mar-2002</v>
          </cell>
          <cell r="C107">
            <v>8</v>
          </cell>
          <cell r="D107" t="str">
            <v>Generadores y Trans.</v>
          </cell>
          <cell r="E107" t="str">
            <v>SYNERGIA</v>
          </cell>
          <cell r="F107">
            <v>4</v>
          </cell>
          <cell r="G107" t="str">
            <v>ELFEO</v>
          </cell>
          <cell r="H107">
            <v>-847.76379448587932</v>
          </cell>
          <cell r="I107">
            <v>-847.76379448587932</v>
          </cell>
          <cell r="J107">
            <v>0</v>
          </cell>
          <cell r="K107">
            <v>10</v>
          </cell>
          <cell r="L107">
            <v>-931.72958137224259</v>
          </cell>
          <cell r="M107">
            <v>-931.72958137224259</v>
          </cell>
          <cell r="N107">
            <v>0</v>
          </cell>
        </row>
        <row r="108">
          <cell r="A108" t="str">
            <v>Mar2</v>
          </cell>
          <cell r="B108" t="str">
            <v>01-Mar-2002</v>
          </cell>
          <cell r="C108">
            <v>8</v>
          </cell>
          <cell r="D108" t="str">
            <v>Generadores y Trans.</v>
          </cell>
          <cell r="E108" t="str">
            <v>SYNERGIA</v>
          </cell>
          <cell r="F108">
            <v>5</v>
          </cell>
          <cell r="G108" t="str">
            <v>SEPSA</v>
          </cell>
          <cell r="H108">
            <v>-668.31373862751434</v>
          </cell>
          <cell r="I108">
            <v>-668.31373862751434</v>
          </cell>
          <cell r="J108">
            <v>0</v>
          </cell>
          <cell r="K108">
            <v>10</v>
          </cell>
          <cell r="L108">
            <v>-734.50610177845249</v>
          </cell>
          <cell r="M108">
            <v>-734.50610177845249</v>
          </cell>
          <cell r="N108">
            <v>0</v>
          </cell>
        </row>
        <row r="109">
          <cell r="A109" t="str">
            <v>Mar2</v>
          </cell>
          <cell r="B109" t="str">
            <v>01-Mar-2002</v>
          </cell>
          <cell r="C109">
            <v>8</v>
          </cell>
          <cell r="D109" t="str">
            <v>Generadores y Trans.</v>
          </cell>
          <cell r="E109" t="str">
            <v>SYNERGIA</v>
          </cell>
          <cell r="F109">
            <v>6</v>
          </cell>
          <cell r="G109" t="str">
            <v>CESSA</v>
          </cell>
          <cell r="H109">
            <v>-1375.7660313380102</v>
          </cell>
          <cell r="I109">
            <v>-1375.7660313380102</v>
          </cell>
          <cell r="J109">
            <v>0</v>
          </cell>
          <cell r="K109">
            <v>10</v>
          </cell>
          <cell r="L109">
            <v>-1512.0271905714967</v>
          </cell>
          <cell r="M109">
            <v>-1512.0271905714967</v>
          </cell>
          <cell r="N109">
            <v>0</v>
          </cell>
        </row>
        <row r="110">
          <cell r="A110" t="str">
            <v>Mar2</v>
          </cell>
          <cell r="B110" t="str">
            <v>01-Mar-2002</v>
          </cell>
          <cell r="C110">
            <v>9</v>
          </cell>
          <cell r="D110" t="str">
            <v>Generadores y Trans.</v>
          </cell>
          <cell r="E110" t="str">
            <v>INGRESO TARIFARIO</v>
          </cell>
          <cell r="F110">
            <v>1</v>
          </cell>
          <cell r="G110" t="str">
            <v>CRE</v>
          </cell>
          <cell r="H110">
            <v>17338.279441031827</v>
          </cell>
          <cell r="I110">
            <v>-6317.3375233094066</v>
          </cell>
          <cell r="J110">
            <v>23655.616964341236</v>
          </cell>
          <cell r="K110">
            <v>10</v>
          </cell>
          <cell r="L110">
            <v>19055.529323594656</v>
          </cell>
          <cell r="M110">
            <v>-6943.0309294463195</v>
          </cell>
          <cell r="N110">
            <v>25998.560253040978</v>
          </cell>
        </row>
        <row r="111">
          <cell r="A111" t="str">
            <v>Mar2</v>
          </cell>
          <cell r="B111" t="str">
            <v>01-Mar-2002</v>
          </cell>
          <cell r="C111">
            <v>9</v>
          </cell>
          <cell r="D111" t="str">
            <v>Generadores y Trans.</v>
          </cell>
          <cell r="E111" t="str">
            <v>INGRESO TARIFARIO</v>
          </cell>
          <cell r="F111">
            <v>2</v>
          </cell>
          <cell r="G111" t="str">
            <v>ELECTROPAZ</v>
          </cell>
          <cell r="H111">
            <v>734.37701181102364</v>
          </cell>
          <cell r="I111">
            <v>734.37701181102364</v>
          </cell>
          <cell r="J111">
            <v>0</v>
          </cell>
          <cell r="K111">
            <v>10</v>
          </cell>
          <cell r="L111">
            <v>807.11253563150433</v>
          </cell>
          <cell r="M111">
            <v>807.11253563150433</v>
          </cell>
          <cell r="N111">
            <v>0</v>
          </cell>
        </row>
        <row r="112">
          <cell r="A112" t="str">
            <v>Mar2</v>
          </cell>
          <cell r="B112" t="str">
            <v>01-Mar-2002</v>
          </cell>
          <cell r="C112">
            <v>9</v>
          </cell>
          <cell r="D112" t="str">
            <v>Generadores y Trans.</v>
          </cell>
          <cell r="E112" t="str">
            <v>INGRESO TARIFARIO</v>
          </cell>
          <cell r="F112">
            <v>3</v>
          </cell>
          <cell r="G112" t="str">
            <v>ELFEC</v>
          </cell>
          <cell r="H112">
            <v>20417.164510877981</v>
          </cell>
          <cell r="I112">
            <v>-6430.0342172404125</v>
          </cell>
          <cell r="J112">
            <v>26847.198728118394</v>
          </cell>
          <cell r="K112">
            <v>10</v>
          </cell>
          <cell r="L112">
            <v>22439.359012807439</v>
          </cell>
          <cell r="M112">
            <v>-7066.8895373997893</v>
          </cell>
          <cell r="N112">
            <v>29506.24855020723</v>
          </cell>
        </row>
        <row r="113">
          <cell r="A113" t="str">
            <v>Mar2</v>
          </cell>
          <cell r="B113" t="str">
            <v>01-Mar-2002</v>
          </cell>
          <cell r="C113">
            <v>9</v>
          </cell>
          <cell r="D113" t="str">
            <v>Generadores y Trans.</v>
          </cell>
          <cell r="E113" t="str">
            <v>INGRESO TARIFARIO</v>
          </cell>
          <cell r="F113">
            <v>4</v>
          </cell>
          <cell r="G113" t="str">
            <v>ELFEO</v>
          </cell>
          <cell r="H113">
            <v>-781.17482526215736</v>
          </cell>
          <cell r="I113">
            <v>-781.17482526215736</v>
          </cell>
          <cell r="J113">
            <v>0</v>
          </cell>
          <cell r="K113">
            <v>10</v>
          </cell>
          <cell r="L113">
            <v>-858.54538452121631</v>
          </cell>
          <cell r="M113">
            <v>-858.54538452121631</v>
          </cell>
          <cell r="N113">
            <v>0</v>
          </cell>
        </row>
        <row r="114">
          <cell r="A114" t="str">
            <v>Mar2</v>
          </cell>
          <cell r="B114" t="str">
            <v>01-Mar-2002</v>
          </cell>
          <cell r="C114">
            <v>9</v>
          </cell>
          <cell r="D114" t="str">
            <v>Generadores y Trans.</v>
          </cell>
          <cell r="E114" t="str">
            <v>INGRESO TARIFARIO</v>
          </cell>
          <cell r="F114">
            <v>5</v>
          </cell>
          <cell r="G114" t="str">
            <v>SEPSA</v>
          </cell>
          <cell r="H114">
            <v>-615.81996233898315</v>
          </cell>
          <cell r="I114">
            <v>-615.81996233898315</v>
          </cell>
          <cell r="J114">
            <v>0</v>
          </cell>
          <cell r="K114">
            <v>10</v>
          </cell>
          <cell r="L114">
            <v>-676.81313998403834</v>
          </cell>
          <cell r="M114">
            <v>-676.81313998403834</v>
          </cell>
          <cell r="N114">
            <v>0</v>
          </cell>
        </row>
        <row r="115">
          <cell r="A115" t="str">
            <v>Mar2</v>
          </cell>
          <cell r="B115" t="str">
            <v>01-Mar-2002</v>
          </cell>
          <cell r="C115">
            <v>9</v>
          </cell>
          <cell r="D115" t="str">
            <v>Generadores y Trans.</v>
          </cell>
          <cell r="E115" t="str">
            <v>INGRESO TARIFARIO</v>
          </cell>
          <cell r="F115">
            <v>6</v>
          </cell>
          <cell r="G115" t="str">
            <v>CESSA</v>
          </cell>
          <cell r="H115">
            <v>-1267.7042781519526</v>
          </cell>
          <cell r="I115">
            <v>-1267.7042781519526</v>
          </cell>
          <cell r="J115">
            <v>0</v>
          </cell>
          <cell r="K115">
            <v>10</v>
          </cell>
          <cell r="L115">
            <v>-1393.262585721327</v>
          </cell>
          <cell r="M115">
            <v>-1393.262585721327</v>
          </cell>
          <cell r="N115">
            <v>0</v>
          </cell>
        </row>
        <row r="116">
          <cell r="A116" t="str">
            <v>Mar2</v>
          </cell>
          <cell r="B116" t="str">
            <v>01-Mar-2002</v>
          </cell>
          <cell r="C116">
            <v>10</v>
          </cell>
          <cell r="D116" t="str">
            <v>Distribuidores</v>
          </cell>
          <cell r="E116" t="str">
            <v>CRE</v>
          </cell>
          <cell r="F116">
            <v>1</v>
          </cell>
          <cell r="G116" t="str">
            <v>CRE</v>
          </cell>
          <cell r="H116">
            <v>353742.93473356828</v>
          </cell>
          <cell r="I116">
            <v>-128889.00094143191</v>
          </cell>
          <cell r="J116">
            <v>482631.93567500019</v>
          </cell>
          <cell r="K116">
            <v>10</v>
          </cell>
          <cell r="L116">
            <v>388778.99556040304</v>
          </cell>
          <cell r="M116">
            <v>-141654.6633292762</v>
          </cell>
          <cell r="N116">
            <v>530433.65888967924</v>
          </cell>
        </row>
        <row r="117">
          <cell r="A117" t="str">
            <v>Mar2</v>
          </cell>
          <cell r="B117" t="str">
            <v>01-Mar-2002</v>
          </cell>
          <cell r="C117">
            <v>11</v>
          </cell>
          <cell r="D117" t="str">
            <v>Distribuidores</v>
          </cell>
          <cell r="E117" t="str">
            <v>ELECTROPAZ</v>
          </cell>
          <cell r="F117">
            <v>2</v>
          </cell>
          <cell r="G117" t="str">
            <v>ELECTROPAZ</v>
          </cell>
          <cell r="H117">
            <v>14983.071431189246</v>
          </cell>
          <cell r="I117">
            <v>14983.071431189246</v>
          </cell>
          <cell r="J117">
            <v>0</v>
          </cell>
          <cell r="K117">
            <v>10</v>
          </cell>
          <cell r="L117">
            <v>16467.052453824614</v>
          </cell>
          <cell r="M117">
            <v>16467.052453824614</v>
          </cell>
          <cell r="N117">
            <v>0</v>
          </cell>
        </row>
        <row r="118">
          <cell r="A118" t="str">
            <v>Mar2</v>
          </cell>
          <cell r="B118" t="str">
            <v>01-Mar-2002</v>
          </cell>
          <cell r="C118">
            <v>12</v>
          </cell>
          <cell r="D118" t="str">
            <v>Distribuidores</v>
          </cell>
          <cell r="E118" t="str">
            <v>ELFEC</v>
          </cell>
          <cell r="F118">
            <v>3</v>
          </cell>
          <cell r="G118" t="str">
            <v>ELFEC</v>
          </cell>
          <cell r="H118">
            <v>416559.65446743416</v>
          </cell>
          <cell r="I118">
            <v>-131188.28671436629</v>
          </cell>
          <cell r="J118">
            <v>547747.94118180044</v>
          </cell>
          <cell r="K118">
            <v>10</v>
          </cell>
          <cell r="L118">
            <v>457817.32482322131</v>
          </cell>
          <cell r="M118">
            <v>-144181.67920870581</v>
          </cell>
          <cell r="N118">
            <v>601999.00403192709</v>
          </cell>
        </row>
        <row r="119">
          <cell r="A119" t="str">
            <v>Mar2</v>
          </cell>
          <cell r="B119" t="str">
            <v>01-Mar-2002</v>
          </cell>
          <cell r="C119">
            <v>13</v>
          </cell>
          <cell r="D119" t="str">
            <v>Distribuidores</v>
          </cell>
          <cell r="E119" t="str">
            <v>ELFEO</v>
          </cell>
          <cell r="F119">
            <v>4</v>
          </cell>
          <cell r="G119" t="str">
            <v>ELFEO</v>
          </cell>
          <cell r="H119">
            <v>-15937.860280083984</v>
          </cell>
          <cell r="I119">
            <v>-15937.860280083984</v>
          </cell>
          <cell r="J119">
            <v>0</v>
          </cell>
          <cell r="K119">
            <v>10</v>
          </cell>
          <cell r="L119">
            <v>-17516.407262635566</v>
          </cell>
          <cell r="M119">
            <v>-17516.407262635566</v>
          </cell>
          <cell r="N119">
            <v>0</v>
          </cell>
        </row>
        <row r="120">
          <cell r="A120" t="str">
            <v>Mar2</v>
          </cell>
          <cell r="B120" t="str">
            <v>01-Mar-2002</v>
          </cell>
          <cell r="C120">
            <v>14</v>
          </cell>
          <cell r="D120" t="str">
            <v>Distribuidores</v>
          </cell>
          <cell r="E120" t="str">
            <v>SEPSA</v>
          </cell>
          <cell r="F120">
            <v>5</v>
          </cell>
          <cell r="G120" t="str">
            <v>SEPSA</v>
          </cell>
          <cell r="H120">
            <v>-12564.220197638206</v>
          </cell>
          <cell r="I120">
            <v>-12564.220197638206</v>
          </cell>
          <cell r="J120">
            <v>0</v>
          </cell>
          <cell r="K120">
            <v>10</v>
          </cell>
          <cell r="L120">
            <v>-13808.628890684608</v>
          </cell>
          <cell r="M120">
            <v>-13808.628890684608</v>
          </cell>
          <cell r="N120">
            <v>0</v>
          </cell>
        </row>
        <row r="121">
          <cell r="A121" t="str">
            <v>Mar2</v>
          </cell>
          <cell r="B121" t="str">
            <v>01-Mar-2002</v>
          </cell>
          <cell r="C121">
            <v>15</v>
          </cell>
          <cell r="D121" t="str">
            <v>Distribuidores</v>
          </cell>
          <cell r="E121" t="str">
            <v>CESSA</v>
          </cell>
          <cell r="F121">
            <v>6</v>
          </cell>
          <cell r="G121" t="str">
            <v>CESSA</v>
          </cell>
          <cell r="H121">
            <v>-25864.240638924894</v>
          </cell>
          <cell r="I121">
            <v>-25864.240638924894</v>
          </cell>
          <cell r="J121">
            <v>0</v>
          </cell>
          <cell r="K121">
            <v>10</v>
          </cell>
          <cell r="L121">
            <v>-28425.934511193413</v>
          </cell>
          <cell r="M121">
            <v>-28425.934511193413</v>
          </cell>
          <cell r="N121">
            <v>0</v>
          </cell>
        </row>
        <row r="122">
          <cell r="A122" t="str">
            <v>Abr2</v>
          </cell>
          <cell r="B122" t="str">
            <v>01-Abr-2002</v>
          </cell>
          <cell r="C122">
            <v>1</v>
          </cell>
          <cell r="D122" t="str">
            <v>Generadores y Trans.</v>
          </cell>
          <cell r="E122" t="str">
            <v>CORANI</v>
          </cell>
          <cell r="F122">
            <v>1</v>
          </cell>
          <cell r="G122" t="str">
            <v>CRE</v>
          </cell>
          <cell r="H122">
            <v>418429.81857249414</v>
          </cell>
          <cell r="I122">
            <v>-95348.021980559424</v>
          </cell>
          <cell r="J122">
            <v>513777.84055305354</v>
          </cell>
          <cell r="K122">
            <v>9</v>
          </cell>
          <cell r="L122">
            <v>455550.09663598845</v>
          </cell>
          <cell r="M122">
            <v>-103806.65693348243</v>
          </cell>
          <cell r="N122">
            <v>559356.75356947083</v>
          </cell>
        </row>
        <row r="123">
          <cell r="A123" t="str">
            <v>Abr2</v>
          </cell>
          <cell r="B123" t="str">
            <v>01-Abr-2002</v>
          </cell>
          <cell r="C123">
            <v>1</v>
          </cell>
          <cell r="D123" t="str">
            <v>Generadores y Trans.</v>
          </cell>
          <cell r="E123" t="str">
            <v>CORANI</v>
          </cell>
          <cell r="F123">
            <v>2</v>
          </cell>
          <cell r="G123" t="str">
            <v>ELECTROPAZ</v>
          </cell>
          <cell r="H123">
            <v>36041.828034498256</v>
          </cell>
          <cell r="I123">
            <v>36041.828034498256</v>
          </cell>
          <cell r="J123">
            <v>0</v>
          </cell>
          <cell r="K123">
            <v>9</v>
          </cell>
          <cell r="L123">
            <v>39239.216507245037</v>
          </cell>
          <cell r="M123">
            <v>39239.216507245037</v>
          </cell>
          <cell r="N123">
            <v>0</v>
          </cell>
        </row>
        <row r="124">
          <cell r="A124" t="str">
            <v>Abr2</v>
          </cell>
          <cell r="B124" t="str">
            <v>01-Abr-2002</v>
          </cell>
          <cell r="C124">
            <v>1</v>
          </cell>
          <cell r="D124" t="str">
            <v>Generadores y Trans.</v>
          </cell>
          <cell r="E124" t="str">
            <v>CORANI</v>
          </cell>
          <cell r="F124">
            <v>3</v>
          </cell>
          <cell r="G124" t="str">
            <v>ELFEC</v>
          </cell>
          <cell r="H124">
            <v>481826.09895912587</v>
          </cell>
          <cell r="I124">
            <v>-112016.11141551053</v>
          </cell>
          <cell r="J124">
            <v>593842.21037463634</v>
          </cell>
          <cell r="K124">
            <v>9</v>
          </cell>
          <cell r="L124">
            <v>524570.46845131286</v>
          </cell>
          <cell r="M124">
            <v>-121953.42711045954</v>
          </cell>
          <cell r="N124">
            <v>646523.8955617724</v>
          </cell>
        </row>
        <row r="125">
          <cell r="A125" t="str">
            <v>Abr2</v>
          </cell>
          <cell r="B125" t="str">
            <v>01-Abr-2002</v>
          </cell>
          <cell r="C125">
            <v>1</v>
          </cell>
          <cell r="D125" t="str">
            <v>Generadores y Trans.</v>
          </cell>
          <cell r="E125" t="str">
            <v>CORANI</v>
          </cell>
          <cell r="F125">
            <v>4</v>
          </cell>
          <cell r="G125" t="str">
            <v>ELFEO</v>
          </cell>
          <cell r="H125">
            <v>-21619.925556799142</v>
          </cell>
          <cell r="I125">
            <v>-21619.925556799142</v>
          </cell>
          <cell r="J125">
            <v>0</v>
          </cell>
          <cell r="K125">
            <v>9</v>
          </cell>
          <cell r="L125">
            <v>-23537.899880709305</v>
          </cell>
          <cell r="M125">
            <v>-23537.899880709305</v>
          </cell>
          <cell r="N125">
            <v>0</v>
          </cell>
        </row>
        <row r="126">
          <cell r="A126" t="str">
            <v>Abr2</v>
          </cell>
          <cell r="B126" t="str">
            <v>01-Abr-2002</v>
          </cell>
          <cell r="C126">
            <v>1</v>
          </cell>
          <cell r="D126" t="str">
            <v>Generadores y Trans.</v>
          </cell>
          <cell r="E126" t="str">
            <v>CORANI</v>
          </cell>
          <cell r="F126">
            <v>5</v>
          </cell>
          <cell r="G126" t="str">
            <v>SEPSA</v>
          </cell>
          <cell r="H126">
            <v>780.38861581447463</v>
          </cell>
          <cell r="I126">
            <v>780.38861581447463</v>
          </cell>
          <cell r="J126">
            <v>0</v>
          </cell>
          <cell r="K126">
            <v>9</v>
          </cell>
          <cell r="L126">
            <v>849.61944289904079</v>
          </cell>
          <cell r="M126">
            <v>849.61944289904079</v>
          </cell>
          <cell r="N126">
            <v>0</v>
          </cell>
        </row>
        <row r="127">
          <cell r="A127" t="str">
            <v>Abr2</v>
          </cell>
          <cell r="B127" t="str">
            <v>01-Abr-2002</v>
          </cell>
          <cell r="C127">
            <v>1</v>
          </cell>
          <cell r="D127" t="str">
            <v>Generadores y Trans.</v>
          </cell>
          <cell r="E127" t="str">
            <v>CORANI</v>
          </cell>
          <cell r="F127">
            <v>6</v>
          </cell>
          <cell r="G127" t="str">
            <v>CESSA</v>
          </cell>
          <cell r="H127">
            <v>-31761.030674168869</v>
          </cell>
          <cell r="I127">
            <v>-31761.030674168869</v>
          </cell>
          <cell r="J127">
            <v>0</v>
          </cell>
          <cell r="K127">
            <v>9</v>
          </cell>
          <cell r="L127">
            <v>-34578.655608812624</v>
          </cell>
          <cell r="M127">
            <v>-34578.655608812624</v>
          </cell>
          <cell r="N127">
            <v>0</v>
          </cell>
        </row>
        <row r="128">
          <cell r="A128" t="str">
            <v>Abr2</v>
          </cell>
          <cell r="B128" t="str">
            <v>01-Abr-2002</v>
          </cell>
          <cell r="C128">
            <v>2</v>
          </cell>
          <cell r="D128" t="str">
            <v>Generadores y Trans.</v>
          </cell>
          <cell r="E128" t="str">
            <v>GUARACACHI</v>
          </cell>
          <cell r="F128">
            <v>1</v>
          </cell>
          <cell r="G128" t="str">
            <v>CRE</v>
          </cell>
          <cell r="H128">
            <v>636638.5231431732</v>
          </cell>
          <cell r="I128">
            <v>-145071.45811313478</v>
          </cell>
          <cell r="J128">
            <v>781709.98125630803</v>
          </cell>
          <cell r="K128">
            <v>9</v>
          </cell>
          <cell r="L128">
            <v>693116.80924054084</v>
          </cell>
          <cell r="M128">
            <v>-157941.22175141418</v>
          </cell>
          <cell r="N128">
            <v>851058.03099195508</v>
          </cell>
        </row>
        <row r="129">
          <cell r="A129" t="str">
            <v>Abr2</v>
          </cell>
          <cell r="B129" t="str">
            <v>01-Abr-2002</v>
          </cell>
          <cell r="C129">
            <v>2</v>
          </cell>
          <cell r="D129" t="str">
            <v>Generadores y Trans.</v>
          </cell>
          <cell r="E129" t="str">
            <v>GUARACACHI</v>
          </cell>
          <cell r="F129">
            <v>2</v>
          </cell>
          <cell r="G129" t="str">
            <v>ELECTROPAZ</v>
          </cell>
          <cell r="H129">
            <v>54837.43068202916</v>
          </cell>
          <cell r="I129">
            <v>54837.43068202916</v>
          </cell>
          <cell r="J129">
            <v>0</v>
          </cell>
          <cell r="K129">
            <v>9</v>
          </cell>
          <cell r="L129">
            <v>59702.238553870273</v>
          </cell>
          <cell r="M129">
            <v>59702.238553870273</v>
          </cell>
          <cell r="N129">
            <v>0</v>
          </cell>
        </row>
        <row r="130">
          <cell r="A130" t="str">
            <v>Abr2</v>
          </cell>
          <cell r="B130" t="str">
            <v>01-Abr-2002</v>
          </cell>
          <cell r="C130">
            <v>2</v>
          </cell>
          <cell r="D130" t="str">
            <v>Generadores y Trans.</v>
          </cell>
          <cell r="E130" t="str">
            <v>GUARACACHI</v>
          </cell>
          <cell r="F130">
            <v>3</v>
          </cell>
          <cell r="G130" t="str">
            <v>ELFEC</v>
          </cell>
          <cell r="H130">
            <v>733095.59318614658</v>
          </cell>
          <cell r="I130">
            <v>-170431.85875974197</v>
          </cell>
          <cell r="J130">
            <v>903527.45194588858</v>
          </cell>
          <cell r="K130">
            <v>9</v>
          </cell>
          <cell r="L130">
            <v>798130.90151821135</v>
          </cell>
          <cell r="M130">
            <v>-185551.42650379779</v>
          </cell>
          <cell r="N130">
            <v>983682.32802200911</v>
          </cell>
        </row>
        <row r="131">
          <cell r="A131" t="str">
            <v>Abr2</v>
          </cell>
          <cell r="B131" t="str">
            <v>01-Abr-2002</v>
          </cell>
          <cell r="C131">
            <v>2</v>
          </cell>
          <cell r="D131" t="str">
            <v>Generadores y Trans.</v>
          </cell>
          <cell r="E131" t="str">
            <v>GUARACACHI</v>
          </cell>
          <cell r="F131">
            <v>4</v>
          </cell>
          <cell r="G131" t="str">
            <v>ELFEO</v>
          </cell>
          <cell r="H131">
            <v>-32894.59036142112</v>
          </cell>
          <cell r="I131">
            <v>-32894.59036142112</v>
          </cell>
          <cell r="J131">
            <v>0</v>
          </cell>
          <cell r="K131">
            <v>9</v>
          </cell>
          <cell r="L131">
            <v>-35812.777084266112</v>
          </cell>
          <cell r="M131">
            <v>-35812.777084266112</v>
          </cell>
          <cell r="N131">
            <v>0</v>
          </cell>
        </row>
        <row r="132">
          <cell r="A132" t="str">
            <v>Abr2</v>
          </cell>
          <cell r="B132" t="str">
            <v>01-Abr-2002</v>
          </cell>
          <cell r="C132">
            <v>2</v>
          </cell>
          <cell r="D132" t="str">
            <v>Generadores y Trans.</v>
          </cell>
          <cell r="E132" t="str">
            <v>GUARACACHI</v>
          </cell>
          <cell r="F132">
            <v>5</v>
          </cell>
          <cell r="G132" t="str">
            <v>SEPSA</v>
          </cell>
          <cell r="H132">
            <v>1187.3567174175851</v>
          </cell>
          <cell r="I132">
            <v>1187.3567174175851</v>
          </cell>
          <cell r="J132">
            <v>0</v>
          </cell>
          <cell r="K132">
            <v>9</v>
          </cell>
          <cell r="L132">
            <v>1292.6910161572494</v>
          </cell>
          <cell r="M132">
            <v>1292.6910161572494</v>
          </cell>
          <cell r="N132">
            <v>0</v>
          </cell>
        </row>
        <row r="133">
          <cell r="A133" t="str">
            <v>Abr2</v>
          </cell>
          <cell r="B133" t="str">
            <v>01-Abr-2002</v>
          </cell>
          <cell r="C133">
            <v>2</v>
          </cell>
          <cell r="D133" t="str">
            <v>Generadores y Trans.</v>
          </cell>
          <cell r="E133" t="str">
            <v>GUARACACHI</v>
          </cell>
          <cell r="F133">
            <v>6</v>
          </cell>
          <cell r="G133" t="str">
            <v>CESSA</v>
          </cell>
          <cell r="H133">
            <v>-48324.222520495794</v>
          </cell>
          <cell r="I133">
            <v>-48324.222520495794</v>
          </cell>
          <cell r="J133">
            <v>0</v>
          </cell>
          <cell r="K133">
            <v>9</v>
          </cell>
          <cell r="L133">
            <v>-52611.222388915055</v>
          </cell>
          <cell r="M133">
            <v>-52611.222388915055</v>
          </cell>
          <cell r="N133">
            <v>0</v>
          </cell>
        </row>
        <row r="134">
          <cell r="A134" t="str">
            <v>Abr2</v>
          </cell>
          <cell r="B134" t="str">
            <v>01-Abr-2002</v>
          </cell>
          <cell r="C134">
            <v>3</v>
          </cell>
          <cell r="D134" t="str">
            <v>Generadores y Trans.</v>
          </cell>
          <cell r="E134" t="str">
            <v>VALLE HERMOSO</v>
          </cell>
          <cell r="F134">
            <v>1</v>
          </cell>
          <cell r="G134" t="str">
            <v>CRE</v>
          </cell>
          <cell r="H134">
            <v>187653.80990222073</v>
          </cell>
          <cell r="I134">
            <v>-42760.861671699313</v>
          </cell>
          <cell r="J134">
            <v>230414.67157392006</v>
          </cell>
          <cell r="K134">
            <v>9</v>
          </cell>
          <cell r="L134">
            <v>204301.19327228927</v>
          </cell>
          <cell r="M134">
            <v>-46554.31759915514</v>
          </cell>
          <cell r="N134">
            <v>250855.51087144442</v>
          </cell>
        </row>
        <row r="135">
          <cell r="A135" t="str">
            <v>Abr2</v>
          </cell>
          <cell r="B135" t="str">
            <v>01-Abr-2002</v>
          </cell>
          <cell r="C135">
            <v>3</v>
          </cell>
          <cell r="D135" t="str">
            <v>Generadores y Trans.</v>
          </cell>
          <cell r="E135" t="str">
            <v>VALLE HERMOSO</v>
          </cell>
          <cell r="F135">
            <v>2</v>
          </cell>
          <cell r="G135" t="str">
            <v>ELECTROPAZ</v>
          </cell>
          <cell r="H135">
            <v>16163.729367061085</v>
          </cell>
          <cell r="I135">
            <v>16163.729367061085</v>
          </cell>
          <cell r="J135">
            <v>0</v>
          </cell>
          <cell r="K135">
            <v>9</v>
          </cell>
          <cell r="L135">
            <v>17597.666677493049</v>
          </cell>
          <cell r="M135">
            <v>17597.666677493049</v>
          </cell>
          <cell r="N135">
            <v>0</v>
          </cell>
        </row>
        <row r="136">
          <cell r="A136" t="str">
            <v>Abr2</v>
          </cell>
          <cell r="B136" t="str">
            <v>01-Abr-2002</v>
          </cell>
          <cell r="C136">
            <v>3</v>
          </cell>
          <cell r="D136" t="str">
            <v>Generadores y Trans.</v>
          </cell>
          <cell r="E136" t="str">
            <v>VALLE HERMOSO</v>
          </cell>
          <cell r="F136">
            <v>3</v>
          </cell>
          <cell r="G136" t="str">
            <v>ELFEC</v>
          </cell>
          <cell r="H136">
            <v>216085.22903187765</v>
          </cell>
          <cell r="I136">
            <v>-50236.023209972016</v>
          </cell>
          <cell r="J136">
            <v>266321.25224184967</v>
          </cell>
          <cell r="K136">
            <v>9</v>
          </cell>
          <cell r="L136">
            <v>235254.85660393239</v>
          </cell>
          <cell r="M136">
            <v>-54692.625171849737</v>
          </cell>
          <cell r="N136">
            <v>289947.48177578213</v>
          </cell>
        </row>
        <row r="137">
          <cell r="A137" t="str">
            <v>Abr2</v>
          </cell>
          <cell r="B137" t="str">
            <v>01-Abr-2002</v>
          </cell>
          <cell r="C137">
            <v>3</v>
          </cell>
          <cell r="D137" t="str">
            <v>Generadores y Trans.</v>
          </cell>
          <cell r="E137" t="str">
            <v>VALLE HERMOSO</v>
          </cell>
          <cell r="F137">
            <v>4</v>
          </cell>
          <cell r="G137" t="str">
            <v>ELFEO</v>
          </cell>
          <cell r="H137">
            <v>-9695.9184562341434</v>
          </cell>
          <cell r="I137">
            <v>-9695.9184562341434</v>
          </cell>
          <cell r="J137">
            <v>0</v>
          </cell>
          <cell r="K137">
            <v>9</v>
          </cell>
          <cell r="L137">
            <v>-10556.075101867709</v>
          </cell>
          <cell r="M137">
            <v>-10556.075101867709</v>
          </cell>
          <cell r="N137">
            <v>0</v>
          </cell>
        </row>
        <row r="138">
          <cell r="A138" t="str">
            <v>Abr2</v>
          </cell>
          <cell r="B138" t="str">
            <v>01-Abr-2002</v>
          </cell>
          <cell r="C138">
            <v>3</v>
          </cell>
          <cell r="D138" t="str">
            <v>Generadores y Trans.</v>
          </cell>
          <cell r="E138" t="str">
            <v>VALLE HERMOSO</v>
          </cell>
          <cell r="F138">
            <v>5</v>
          </cell>
          <cell r="G138" t="str">
            <v>SEPSA</v>
          </cell>
          <cell r="H138">
            <v>349.98198135474172</v>
          </cell>
          <cell r="I138">
            <v>349.98198135474172</v>
          </cell>
          <cell r="J138">
            <v>0</v>
          </cell>
          <cell r="K138">
            <v>9</v>
          </cell>
          <cell r="L138">
            <v>381.03002785731167</v>
          </cell>
          <cell r="M138">
            <v>381.03002785731167</v>
          </cell>
          <cell r="N138">
            <v>0</v>
          </cell>
        </row>
        <row r="139">
          <cell r="A139" t="str">
            <v>Abr2</v>
          </cell>
          <cell r="B139" t="str">
            <v>01-Abr-2002</v>
          </cell>
          <cell r="C139">
            <v>3</v>
          </cell>
          <cell r="D139" t="str">
            <v>Generadores y Trans.</v>
          </cell>
          <cell r="E139" t="str">
            <v>VALLE HERMOSO</v>
          </cell>
          <cell r="F139">
            <v>6</v>
          </cell>
          <cell r="G139" t="str">
            <v>CESSA</v>
          </cell>
          <cell r="H139">
            <v>-14243.914147329075</v>
          </cell>
          <cell r="I139">
            <v>-14243.914147329075</v>
          </cell>
          <cell r="J139">
            <v>0</v>
          </cell>
          <cell r="K139">
            <v>9</v>
          </cell>
          <cell r="L139">
            <v>-15507.538369104728</v>
          </cell>
          <cell r="M139">
            <v>-15507.538369104728</v>
          </cell>
          <cell r="N139">
            <v>0</v>
          </cell>
        </row>
        <row r="140">
          <cell r="A140" t="str">
            <v>Abr2</v>
          </cell>
          <cell r="B140" t="str">
            <v>01-Abr-2002</v>
          </cell>
          <cell r="C140">
            <v>4</v>
          </cell>
          <cell r="D140" t="str">
            <v>Generadores y Trans.</v>
          </cell>
          <cell r="E140" t="str">
            <v>COBEE</v>
          </cell>
          <cell r="F140">
            <v>1</v>
          </cell>
          <cell r="G140" t="str">
            <v>CRE</v>
          </cell>
          <cell r="H140">
            <v>17542.27286339469</v>
          </cell>
          <cell r="I140">
            <v>-3997.3752928847298</v>
          </cell>
          <cell r="J140">
            <v>21539.648156279422</v>
          </cell>
          <cell r="K140">
            <v>9</v>
          </cell>
          <cell r="L140">
            <v>19098.505277175409</v>
          </cell>
          <cell r="M140">
            <v>-4351.9955321933085</v>
          </cell>
          <cell r="N140">
            <v>23450.500809368721</v>
          </cell>
        </row>
        <row r="141">
          <cell r="A141" t="str">
            <v>Abr2</v>
          </cell>
          <cell r="B141" t="str">
            <v>01-Abr-2002</v>
          </cell>
          <cell r="C141">
            <v>4</v>
          </cell>
          <cell r="D141" t="str">
            <v>Generadores y Trans.</v>
          </cell>
          <cell r="E141" t="str">
            <v>COBEE</v>
          </cell>
          <cell r="F141">
            <v>2</v>
          </cell>
          <cell r="G141" t="str">
            <v>ELECTROPAZ</v>
          </cell>
          <cell r="H141">
            <v>1511.0194202547655</v>
          </cell>
          <cell r="I141">
            <v>1511.0194202547655</v>
          </cell>
          <cell r="J141">
            <v>0</v>
          </cell>
          <cell r="K141">
            <v>9</v>
          </cell>
          <cell r="L141">
            <v>1645.0668961984027</v>
          </cell>
          <cell r="M141">
            <v>1645.0668961984027</v>
          </cell>
          <cell r="N141">
            <v>0</v>
          </cell>
        </row>
        <row r="142">
          <cell r="A142" t="str">
            <v>Abr2</v>
          </cell>
          <cell r="B142" t="str">
            <v>01-Abr-2002</v>
          </cell>
          <cell r="C142">
            <v>4</v>
          </cell>
          <cell r="D142" t="str">
            <v>Generadores y Trans.</v>
          </cell>
          <cell r="E142" t="str">
            <v>COBEE</v>
          </cell>
          <cell r="F142">
            <v>3</v>
          </cell>
          <cell r="G142" t="str">
            <v>ELFEC</v>
          </cell>
          <cell r="H142">
            <v>20200.10172669281</v>
          </cell>
          <cell r="I142">
            <v>-4696.1691168452471</v>
          </cell>
          <cell r="J142">
            <v>24896.270843538055</v>
          </cell>
          <cell r="K142">
            <v>9</v>
          </cell>
          <cell r="L142">
            <v>21992.118833800097</v>
          </cell>
          <cell r="M142">
            <v>-5112.7816423225349</v>
          </cell>
          <cell r="N142">
            <v>27104.900476122632</v>
          </cell>
        </row>
        <row r="143">
          <cell r="A143" t="str">
            <v>Abr2</v>
          </cell>
          <cell r="B143" t="str">
            <v>01-Abr-2002</v>
          </cell>
          <cell r="C143">
            <v>4</v>
          </cell>
          <cell r="D143" t="str">
            <v>Generadores y Trans.</v>
          </cell>
          <cell r="E143" t="str">
            <v>COBEE</v>
          </cell>
          <cell r="F143">
            <v>4</v>
          </cell>
          <cell r="G143" t="str">
            <v>ELFEO</v>
          </cell>
          <cell r="H143">
            <v>-906.39485182374176</v>
          </cell>
          <cell r="I143">
            <v>-906.39485182374176</v>
          </cell>
          <cell r="J143">
            <v>0</v>
          </cell>
          <cell r="K143">
            <v>9</v>
          </cell>
          <cell r="L143">
            <v>-986.80410432348401</v>
          </cell>
          <cell r="M143">
            <v>-986.80410432348401</v>
          </cell>
          <cell r="N143">
            <v>0</v>
          </cell>
        </row>
        <row r="144">
          <cell r="A144" t="str">
            <v>Abr2</v>
          </cell>
          <cell r="B144" t="str">
            <v>01-Abr-2002</v>
          </cell>
          <cell r="C144">
            <v>4</v>
          </cell>
          <cell r="D144" t="str">
            <v>Generadores y Trans.</v>
          </cell>
          <cell r="E144" t="str">
            <v>COBEE</v>
          </cell>
          <cell r="F144">
            <v>5</v>
          </cell>
          <cell r="G144" t="str">
            <v>SEPSA</v>
          </cell>
          <cell r="H144">
            <v>32.717051774197607</v>
          </cell>
          <cell r="I144">
            <v>32.717051774197607</v>
          </cell>
          <cell r="J144">
            <v>0</v>
          </cell>
          <cell r="K144">
            <v>9</v>
          </cell>
          <cell r="L144">
            <v>35.619488468167461</v>
          </cell>
          <cell r="M144">
            <v>35.619488468167461</v>
          </cell>
          <cell r="N144">
            <v>0</v>
          </cell>
        </row>
        <row r="145">
          <cell r="A145" t="str">
            <v>Abr2</v>
          </cell>
          <cell r="B145" t="str">
            <v>01-Abr-2002</v>
          </cell>
          <cell r="C145">
            <v>4</v>
          </cell>
          <cell r="D145" t="str">
            <v>Generadores y Trans.</v>
          </cell>
          <cell r="E145" t="str">
            <v>COBEE</v>
          </cell>
          <cell r="F145">
            <v>6</v>
          </cell>
          <cell r="G145" t="str">
            <v>CESSA</v>
          </cell>
          <cell r="H145">
            <v>-1331.5510553471449</v>
          </cell>
          <cell r="I145">
            <v>-1331.5510553471449</v>
          </cell>
          <cell r="J145">
            <v>0</v>
          </cell>
          <cell r="K145">
            <v>9</v>
          </cell>
          <cell r="L145">
            <v>-1449.6773055241788</v>
          </cell>
          <cell r="M145">
            <v>-1449.6773055241788</v>
          </cell>
          <cell r="N145">
            <v>0</v>
          </cell>
        </row>
        <row r="146">
          <cell r="A146" t="str">
            <v>Abr2</v>
          </cell>
          <cell r="B146" t="str">
            <v>01-Abr-2002</v>
          </cell>
          <cell r="C146">
            <v>5</v>
          </cell>
          <cell r="D146" t="str">
            <v>Generadores y Trans.</v>
          </cell>
          <cell r="E146" t="str">
            <v>CECBB</v>
          </cell>
          <cell r="F146">
            <v>1</v>
          </cell>
          <cell r="G146" t="str">
            <v>CRE</v>
          </cell>
          <cell r="H146">
            <v>233186.37679734605</v>
          </cell>
          <cell r="I146">
            <v>-53136.413308910203</v>
          </cell>
          <cell r="J146">
            <v>286322.79010625626</v>
          </cell>
          <cell r="K146">
            <v>9</v>
          </cell>
          <cell r="L146">
            <v>253873.10313264086</v>
          </cell>
          <cell r="M146">
            <v>-57850.318364846782</v>
          </cell>
          <cell r="N146">
            <v>311723.42149748764</v>
          </cell>
        </row>
        <row r="147">
          <cell r="A147" t="str">
            <v>Abr2</v>
          </cell>
          <cell r="B147" t="str">
            <v>01-Abr-2002</v>
          </cell>
          <cell r="C147">
            <v>5</v>
          </cell>
          <cell r="D147" t="str">
            <v>Generadores y Trans.</v>
          </cell>
          <cell r="E147" t="str">
            <v>CECBB</v>
          </cell>
          <cell r="F147">
            <v>2</v>
          </cell>
          <cell r="G147" t="str">
            <v>ELECTROPAZ</v>
          </cell>
          <cell r="H147">
            <v>20085.71788977693</v>
          </cell>
          <cell r="I147">
            <v>20085.71788977693</v>
          </cell>
          <cell r="J147">
            <v>0</v>
          </cell>
          <cell r="K147">
            <v>9</v>
          </cell>
          <cell r="L147">
            <v>21867.587632514318</v>
          </cell>
          <cell r="M147">
            <v>21867.587632514318</v>
          </cell>
          <cell r="N147">
            <v>0</v>
          </cell>
        </row>
        <row r="148">
          <cell r="A148" t="str">
            <v>Abr2</v>
          </cell>
          <cell r="B148" t="str">
            <v>01-Abr-2002</v>
          </cell>
          <cell r="C148">
            <v>5</v>
          </cell>
          <cell r="D148" t="str">
            <v>Generadores y Trans.</v>
          </cell>
          <cell r="E148" t="str">
            <v>CECBB</v>
          </cell>
          <cell r="F148">
            <v>3</v>
          </cell>
          <cell r="G148" t="str">
            <v>ELFEC</v>
          </cell>
          <cell r="H148">
            <v>268516.43280583312</v>
          </cell>
          <cell r="I148">
            <v>-62425.357860544689</v>
          </cell>
          <cell r="J148">
            <v>330941.79066637781</v>
          </cell>
          <cell r="K148">
            <v>9</v>
          </cell>
          <cell r="L148">
            <v>292337.40398894501</v>
          </cell>
          <cell r="M148">
            <v>-67963.315575656932</v>
          </cell>
          <cell r="N148">
            <v>360300.7195646019</v>
          </cell>
        </row>
        <row r="149">
          <cell r="A149" t="str">
            <v>Abr2</v>
          </cell>
          <cell r="B149" t="str">
            <v>01-Abr-2002</v>
          </cell>
          <cell r="C149">
            <v>5</v>
          </cell>
          <cell r="D149" t="str">
            <v>Generadores y Trans.</v>
          </cell>
          <cell r="E149" t="str">
            <v>CECBB</v>
          </cell>
          <cell r="F149">
            <v>4</v>
          </cell>
          <cell r="G149" t="str">
            <v>ELFEO</v>
          </cell>
          <cell r="H149">
            <v>-12048.548844864141</v>
          </cell>
          <cell r="I149">
            <v>-12048.548844864141</v>
          </cell>
          <cell r="J149">
            <v>0</v>
          </cell>
          <cell r="K149">
            <v>9</v>
          </cell>
          <cell r="L149">
            <v>-13117.415028705347</v>
          </cell>
          <cell r="M149">
            <v>-13117.415028705347</v>
          </cell>
          <cell r="N149">
            <v>0</v>
          </cell>
        </row>
        <row r="150">
          <cell r="A150" t="str">
            <v>Abr2</v>
          </cell>
          <cell r="B150" t="str">
            <v>01-Abr-2002</v>
          </cell>
          <cell r="C150">
            <v>5</v>
          </cell>
          <cell r="D150" t="str">
            <v>Generadores y Trans.</v>
          </cell>
          <cell r="E150" t="str">
            <v>CECBB</v>
          </cell>
          <cell r="F150">
            <v>5</v>
          </cell>
          <cell r="G150" t="str">
            <v>SEPSA</v>
          </cell>
          <cell r="H150">
            <v>434.90206896941203</v>
          </cell>
          <cell r="I150">
            <v>434.90206896941203</v>
          </cell>
          <cell r="J150">
            <v>0</v>
          </cell>
          <cell r="K150">
            <v>9</v>
          </cell>
          <cell r="L150">
            <v>473.48365425319747</v>
          </cell>
          <cell r="M150">
            <v>473.48365425319747</v>
          </cell>
          <cell r="N150">
            <v>0</v>
          </cell>
        </row>
        <row r="151">
          <cell r="A151" t="str">
            <v>Abr2</v>
          </cell>
          <cell r="B151" t="str">
            <v>01-Abr-2002</v>
          </cell>
          <cell r="C151">
            <v>5</v>
          </cell>
          <cell r="D151" t="str">
            <v>Generadores y Trans.</v>
          </cell>
          <cell r="E151" t="str">
            <v>CECBB</v>
          </cell>
          <cell r="F151">
            <v>6</v>
          </cell>
          <cell r="G151" t="str">
            <v>CESSA</v>
          </cell>
          <cell r="H151">
            <v>-17700.076183685404</v>
          </cell>
          <cell r="I151">
            <v>-17700.076183685404</v>
          </cell>
          <cell r="J151">
            <v>0</v>
          </cell>
          <cell r="K151">
            <v>9</v>
          </cell>
          <cell r="L151">
            <v>-19270.30784624939</v>
          </cell>
          <cell r="M151">
            <v>-19270.30784624939</v>
          </cell>
          <cell r="N151">
            <v>0</v>
          </cell>
        </row>
        <row r="152">
          <cell r="A152" t="str">
            <v>Abr2</v>
          </cell>
          <cell r="B152" t="str">
            <v>01-Abr-2002</v>
          </cell>
          <cell r="C152">
            <v>6</v>
          </cell>
          <cell r="D152" t="str">
            <v>Generadores y Trans.</v>
          </cell>
          <cell r="E152" t="str">
            <v>RÍO ELÉCTRICO</v>
          </cell>
          <cell r="F152">
            <v>1</v>
          </cell>
          <cell r="G152" t="str">
            <v>CRE</v>
          </cell>
          <cell r="H152">
            <v>26358.505850800997</v>
          </cell>
          <cell r="I152">
            <v>-6006.3391366584765</v>
          </cell>
          <cell r="J152">
            <v>32364.844987459473</v>
          </cell>
          <cell r="K152">
            <v>9</v>
          </cell>
          <cell r="L152">
            <v>28696.855134458605</v>
          </cell>
          <cell r="M152">
            <v>-6539.1811307043263</v>
          </cell>
          <cell r="N152">
            <v>35236.036265162933</v>
          </cell>
        </row>
        <row r="153">
          <cell r="A153" t="str">
            <v>Abr2</v>
          </cell>
          <cell r="B153" t="str">
            <v>01-Abr-2002</v>
          </cell>
          <cell r="C153">
            <v>6</v>
          </cell>
          <cell r="D153" t="str">
            <v>Generadores y Trans.</v>
          </cell>
          <cell r="E153" t="str">
            <v>RÍO ELÉCTRICO</v>
          </cell>
          <cell r="F153">
            <v>2</v>
          </cell>
          <cell r="G153" t="str">
            <v>ELECTROPAZ</v>
          </cell>
          <cell r="H153">
            <v>2270.4135626899492</v>
          </cell>
          <cell r="I153">
            <v>2270.4135626899492</v>
          </cell>
          <cell r="J153">
            <v>0</v>
          </cell>
          <cell r="K153">
            <v>9</v>
          </cell>
          <cell r="L153">
            <v>2471.8293773030232</v>
          </cell>
          <cell r="M153">
            <v>2471.8293773030232</v>
          </cell>
          <cell r="N153">
            <v>0</v>
          </cell>
        </row>
        <row r="154">
          <cell r="A154" t="str">
            <v>Abr2</v>
          </cell>
          <cell r="B154" t="str">
            <v>01-Abr-2002</v>
          </cell>
          <cell r="C154">
            <v>6</v>
          </cell>
          <cell r="D154" t="str">
            <v>Generadores y Trans.</v>
          </cell>
          <cell r="E154" t="str">
            <v>RÍO ELÉCTRICO</v>
          </cell>
          <cell r="F154">
            <v>3</v>
          </cell>
          <cell r="G154" t="str">
            <v>ELFEC</v>
          </cell>
          <cell r="H154">
            <v>30352.081722594514</v>
          </cell>
          <cell r="I154">
            <v>-7056.3262871720217</v>
          </cell>
          <cell r="J154">
            <v>37408.408009766536</v>
          </cell>
          <cell r="K154">
            <v>9</v>
          </cell>
          <cell r="L154">
            <v>33044.714186486213</v>
          </cell>
          <cell r="M154">
            <v>-7682.3160762845037</v>
          </cell>
          <cell r="N154">
            <v>40727.030262770721</v>
          </cell>
        </row>
        <row r="155">
          <cell r="A155" t="str">
            <v>Abr2</v>
          </cell>
          <cell r="B155" t="str">
            <v>01-Abr-2002</v>
          </cell>
          <cell r="C155">
            <v>6</v>
          </cell>
          <cell r="D155" t="str">
            <v>Generadores y Trans.</v>
          </cell>
          <cell r="E155" t="str">
            <v>RÍO ELÉCTRICO</v>
          </cell>
          <cell r="F155">
            <v>4</v>
          </cell>
          <cell r="G155" t="str">
            <v>ELFEO</v>
          </cell>
          <cell r="H155">
            <v>-1361.9223797838413</v>
          </cell>
          <cell r="I155">
            <v>-1361.9223797838413</v>
          </cell>
          <cell r="J155">
            <v>0</v>
          </cell>
          <cell r="K155">
            <v>9</v>
          </cell>
          <cell r="L155">
            <v>-1482.7429695088856</v>
          </cell>
          <cell r="M155">
            <v>-1482.7429695088856</v>
          </cell>
          <cell r="N155">
            <v>0</v>
          </cell>
        </row>
        <row r="156">
          <cell r="A156" t="str">
            <v>Abr2</v>
          </cell>
          <cell r="B156" t="str">
            <v>01-Abr-2002</v>
          </cell>
          <cell r="C156">
            <v>6</v>
          </cell>
          <cell r="D156" t="str">
            <v>Generadores y Trans.</v>
          </cell>
          <cell r="E156" t="str">
            <v>RÍO ELÉCTRICO</v>
          </cell>
          <cell r="F156">
            <v>5</v>
          </cell>
          <cell r="G156" t="str">
            <v>SEPSA</v>
          </cell>
          <cell r="H156">
            <v>49.159684570330235</v>
          </cell>
          <cell r="I156">
            <v>49.159684570330235</v>
          </cell>
          <cell r="J156">
            <v>0</v>
          </cell>
          <cell r="K156">
            <v>9</v>
          </cell>
          <cell r="L156">
            <v>53.520801010334075</v>
          </cell>
          <cell r="M156">
            <v>53.520801010334075</v>
          </cell>
          <cell r="N156">
            <v>0</v>
          </cell>
        </row>
        <row r="157">
          <cell r="A157" t="str">
            <v>Abr2</v>
          </cell>
          <cell r="B157" t="str">
            <v>01-Abr-2002</v>
          </cell>
          <cell r="C157">
            <v>6</v>
          </cell>
          <cell r="D157" t="str">
            <v>Generadores y Trans.</v>
          </cell>
          <cell r="E157" t="str">
            <v>RÍO ELÉCTRICO</v>
          </cell>
          <cell r="F157">
            <v>6</v>
          </cell>
          <cell r="G157" t="str">
            <v>CESSA</v>
          </cell>
          <cell r="H157">
            <v>-2000.7496495078478</v>
          </cell>
          <cell r="I157">
            <v>-2000.7496495078478</v>
          </cell>
          <cell r="J157">
            <v>0</v>
          </cell>
          <cell r="K157">
            <v>9</v>
          </cell>
          <cell r="L157">
            <v>-2178.2426961997458</v>
          </cell>
          <cell r="M157">
            <v>-2178.2426961997458</v>
          </cell>
          <cell r="N157">
            <v>0</v>
          </cell>
        </row>
        <row r="158">
          <cell r="A158" t="str">
            <v>Abr2</v>
          </cell>
          <cell r="B158" t="str">
            <v>01-Abr-2002</v>
          </cell>
          <cell r="C158">
            <v>7</v>
          </cell>
          <cell r="D158" t="str">
            <v>Generadores y Trans.</v>
          </cell>
          <cell r="E158" t="str">
            <v>HIDROBOL</v>
          </cell>
          <cell r="F158">
            <v>1</v>
          </cell>
          <cell r="G158" t="str">
            <v>CRE</v>
          </cell>
          <cell r="H158">
            <v>2645.0428929543195</v>
          </cell>
          <cell r="I158">
            <v>-602.7285740708669</v>
          </cell>
          <cell r="J158">
            <v>3247.7714670251862</v>
          </cell>
          <cell r="K158">
            <v>9</v>
          </cell>
          <cell r="L158">
            <v>2879.6933010234638</v>
          </cell>
          <cell r="M158">
            <v>-656.19859765248634</v>
          </cell>
          <cell r="N158">
            <v>3535.89189867595</v>
          </cell>
        </row>
        <row r="159">
          <cell r="A159" t="str">
            <v>Abr2</v>
          </cell>
          <cell r="B159" t="str">
            <v>01-Abr-2002</v>
          </cell>
          <cell r="C159">
            <v>7</v>
          </cell>
          <cell r="D159" t="str">
            <v>Generadores y Trans.</v>
          </cell>
          <cell r="E159" t="str">
            <v>HIDROBOL</v>
          </cell>
          <cell r="F159">
            <v>2</v>
          </cell>
          <cell r="G159" t="str">
            <v>ELECTROPAZ</v>
          </cell>
          <cell r="H159">
            <v>227.83314395939684</v>
          </cell>
          <cell r="I159">
            <v>227.83314395939684</v>
          </cell>
          <cell r="J159">
            <v>0</v>
          </cell>
          <cell r="K159">
            <v>9</v>
          </cell>
          <cell r="L159">
            <v>248.04496749698657</v>
          </cell>
          <cell r="M159">
            <v>248.04496749698657</v>
          </cell>
          <cell r="N159">
            <v>0</v>
          </cell>
        </row>
        <row r="160">
          <cell r="A160" t="str">
            <v>Abr2</v>
          </cell>
          <cell r="B160" t="str">
            <v>01-Abr-2002</v>
          </cell>
          <cell r="C160">
            <v>7</v>
          </cell>
          <cell r="D160" t="str">
            <v>Generadores y Trans.</v>
          </cell>
          <cell r="E160" t="str">
            <v>HIDROBOL</v>
          </cell>
          <cell r="F160">
            <v>3</v>
          </cell>
          <cell r="G160" t="str">
            <v>ELFEC</v>
          </cell>
          <cell r="H160">
            <v>3045.7932062290115</v>
          </cell>
          <cell r="I160">
            <v>-708.093463335818</v>
          </cell>
          <cell r="J160">
            <v>3753.8866695648294</v>
          </cell>
          <cell r="K160">
            <v>9</v>
          </cell>
          <cell r="L160">
            <v>3315.9954856096688</v>
          </cell>
          <cell r="M160">
            <v>-770.91075093649692</v>
          </cell>
          <cell r="N160">
            <v>4086.9062365461655</v>
          </cell>
        </row>
        <row r="161">
          <cell r="A161" t="str">
            <v>Abr2</v>
          </cell>
          <cell r="B161" t="str">
            <v>01-Abr-2002</v>
          </cell>
          <cell r="C161">
            <v>7</v>
          </cell>
          <cell r="D161" t="str">
            <v>Generadores y Trans.</v>
          </cell>
          <cell r="E161" t="str">
            <v>HIDROBOL</v>
          </cell>
          <cell r="F161">
            <v>4</v>
          </cell>
          <cell r="G161" t="str">
            <v>ELFEO</v>
          </cell>
          <cell r="H161">
            <v>-136.66719698731379</v>
          </cell>
          <cell r="I161">
            <v>-136.66719698731379</v>
          </cell>
          <cell r="J161">
            <v>0</v>
          </cell>
          <cell r="K161">
            <v>9</v>
          </cell>
          <cell r="L161">
            <v>-148.79139112728879</v>
          </cell>
          <cell r="M161">
            <v>-148.79139112728879</v>
          </cell>
          <cell r="N161">
            <v>0</v>
          </cell>
        </row>
        <row r="162">
          <cell r="A162" t="str">
            <v>Abr2</v>
          </cell>
          <cell r="B162" t="str">
            <v>01-Abr-2002</v>
          </cell>
          <cell r="C162">
            <v>7</v>
          </cell>
          <cell r="D162" t="str">
            <v>Generadores y Trans.</v>
          </cell>
          <cell r="E162" t="str">
            <v>HIDROBOL</v>
          </cell>
          <cell r="F162">
            <v>5</v>
          </cell>
          <cell r="G162" t="str">
            <v>SEPSA</v>
          </cell>
          <cell r="H162">
            <v>4.9331124847760179</v>
          </cell>
          <cell r="I162">
            <v>4.9331124847760179</v>
          </cell>
          <cell r="J162">
            <v>0</v>
          </cell>
          <cell r="K162">
            <v>9</v>
          </cell>
          <cell r="L162">
            <v>5.370745031562727</v>
          </cell>
          <cell r="M162">
            <v>5.370745031562727</v>
          </cell>
          <cell r="N162">
            <v>0</v>
          </cell>
        </row>
        <row r="163">
          <cell r="A163" t="str">
            <v>Abr2</v>
          </cell>
          <cell r="B163" t="str">
            <v>01-Abr-2002</v>
          </cell>
          <cell r="C163">
            <v>7</v>
          </cell>
          <cell r="D163" t="str">
            <v>Generadores y Trans.</v>
          </cell>
          <cell r="E163" t="str">
            <v>HIDROBOL</v>
          </cell>
          <cell r="F163">
            <v>6</v>
          </cell>
          <cell r="G163" t="str">
            <v>CESSA</v>
          </cell>
          <cell r="H163">
            <v>-200.7727096128539</v>
          </cell>
          <cell r="I163">
            <v>-200.7727096128539</v>
          </cell>
          <cell r="J163">
            <v>0</v>
          </cell>
          <cell r="K163">
            <v>9</v>
          </cell>
          <cell r="L163">
            <v>-218.58391349362878</v>
          </cell>
          <cell r="M163">
            <v>-218.58391349362878</v>
          </cell>
          <cell r="N163">
            <v>0</v>
          </cell>
        </row>
        <row r="164">
          <cell r="A164" t="str">
            <v>Abr2</v>
          </cell>
          <cell r="B164" t="str">
            <v>01-Abr-2002</v>
          </cell>
          <cell r="C164">
            <v>8</v>
          </cell>
          <cell r="D164" t="str">
            <v>Generadores y Trans.</v>
          </cell>
          <cell r="E164" t="str">
            <v>SYNERGIA</v>
          </cell>
          <cell r="F164">
            <v>1</v>
          </cell>
          <cell r="G164" t="str">
            <v>CRE</v>
          </cell>
          <cell r="H164">
            <v>18548.998111844918</v>
          </cell>
          <cell r="I164">
            <v>-4226.7787838813592</v>
          </cell>
          <cell r="J164">
            <v>22775.776895726278</v>
          </cell>
          <cell r="K164">
            <v>9</v>
          </cell>
          <cell r="L164">
            <v>20194.540415832562</v>
          </cell>
          <cell r="M164">
            <v>-4601.7501573504587</v>
          </cell>
          <cell r="N164">
            <v>24796.290573183021</v>
          </cell>
        </row>
        <row r="165">
          <cell r="A165" t="str">
            <v>Abr2</v>
          </cell>
          <cell r="B165" t="str">
            <v>01-Abr-2002</v>
          </cell>
          <cell r="C165">
            <v>8</v>
          </cell>
          <cell r="D165" t="str">
            <v>Generadores y Trans.</v>
          </cell>
          <cell r="E165" t="str">
            <v>SYNERGIA</v>
          </cell>
          <cell r="F165">
            <v>2</v>
          </cell>
          <cell r="G165" t="str">
            <v>ELECTROPAZ</v>
          </cell>
          <cell r="H165">
            <v>1597.7346032367454</v>
          </cell>
          <cell r="I165">
            <v>1597.7346032367454</v>
          </cell>
          <cell r="J165">
            <v>0</v>
          </cell>
          <cell r="K165">
            <v>9</v>
          </cell>
          <cell r="L165">
            <v>1739.4748667441356</v>
          </cell>
          <cell r="M165">
            <v>1739.4748667441356</v>
          </cell>
          <cell r="N165">
            <v>0</v>
          </cell>
        </row>
        <row r="166">
          <cell r="A166" t="str">
            <v>Abr2</v>
          </cell>
          <cell r="B166" t="str">
            <v>01-Abr-2002</v>
          </cell>
          <cell r="C166">
            <v>8</v>
          </cell>
          <cell r="D166" t="str">
            <v>Generadores y Trans.</v>
          </cell>
          <cell r="E166" t="str">
            <v>SYNERGIA</v>
          </cell>
          <cell r="F166">
            <v>3</v>
          </cell>
          <cell r="G166" t="str">
            <v>ELFEC</v>
          </cell>
          <cell r="H166">
            <v>21359.355865987352</v>
          </cell>
          <cell r="I166">
            <v>-4965.6753580111608</v>
          </cell>
          <cell r="J166">
            <v>26325.031223998514</v>
          </cell>
          <cell r="K166">
            <v>9</v>
          </cell>
          <cell r="L166">
            <v>23254.21420019379</v>
          </cell>
          <cell r="M166">
            <v>-5406.1966638092581</v>
          </cell>
          <cell r="N166">
            <v>28660.41086400305</v>
          </cell>
        </row>
        <row r="167">
          <cell r="A167" t="str">
            <v>Abr2</v>
          </cell>
          <cell r="B167" t="str">
            <v>01-Abr-2002</v>
          </cell>
          <cell r="C167">
            <v>8</v>
          </cell>
          <cell r="D167" t="str">
            <v>Generadores y Trans.</v>
          </cell>
          <cell r="E167" t="str">
            <v>SYNERGIA</v>
          </cell>
          <cell r="F167">
            <v>4</v>
          </cell>
          <cell r="G167" t="str">
            <v>ELFEO</v>
          </cell>
          <cell r="H167">
            <v>-958.411519760788</v>
          </cell>
          <cell r="I167">
            <v>-958.411519760788</v>
          </cell>
          <cell r="J167">
            <v>0</v>
          </cell>
          <cell r="K167">
            <v>9</v>
          </cell>
          <cell r="L167">
            <v>-1043.435341041376</v>
          </cell>
          <cell r="M167">
            <v>-1043.435341041376</v>
          </cell>
          <cell r="N167">
            <v>0</v>
          </cell>
        </row>
        <row r="168">
          <cell r="A168" t="str">
            <v>Abr2</v>
          </cell>
          <cell r="B168" t="str">
            <v>01-Abr-2002</v>
          </cell>
          <cell r="C168">
            <v>8</v>
          </cell>
          <cell r="D168" t="str">
            <v>Generadores y Trans.</v>
          </cell>
          <cell r="E168" t="str">
            <v>SYNERGIA</v>
          </cell>
          <cell r="F168">
            <v>5</v>
          </cell>
          <cell r="G168" t="str">
            <v>SEPSA</v>
          </cell>
          <cell r="H168">
            <v>34.594635273920012</v>
          </cell>
          <cell r="I168">
            <v>34.594635273920012</v>
          </cell>
          <cell r="J168">
            <v>0</v>
          </cell>
          <cell r="K168">
            <v>9</v>
          </cell>
          <cell r="L168">
            <v>37.663638542506604</v>
          </cell>
          <cell r="M168">
            <v>37.663638542506604</v>
          </cell>
          <cell r="N168">
            <v>0</v>
          </cell>
        </row>
        <row r="169">
          <cell r="A169" t="str">
            <v>Abr2</v>
          </cell>
          <cell r="B169" t="str">
            <v>01-Abr-2002</v>
          </cell>
          <cell r="C169">
            <v>8</v>
          </cell>
          <cell r="D169" t="str">
            <v>Generadores y Trans.</v>
          </cell>
          <cell r="E169" t="str">
            <v>SYNERGIA</v>
          </cell>
          <cell r="F169">
            <v>6</v>
          </cell>
          <cell r="G169" t="str">
            <v>CESSA</v>
          </cell>
          <cell r="H169">
            <v>-1407.9668127268933</v>
          </cell>
          <cell r="I169">
            <v>-1407.9668127268933</v>
          </cell>
          <cell r="J169">
            <v>0</v>
          </cell>
          <cell r="K169">
            <v>9</v>
          </cell>
          <cell r="L169">
            <v>-1532.8721547288023</v>
          </cell>
          <cell r="M169">
            <v>-1532.8721547288023</v>
          </cell>
          <cell r="N169">
            <v>0</v>
          </cell>
        </row>
        <row r="170">
          <cell r="A170" t="str">
            <v>Abr2</v>
          </cell>
          <cell r="B170" t="str">
            <v>01-Abr-2002</v>
          </cell>
          <cell r="C170">
            <v>9</v>
          </cell>
          <cell r="D170" t="str">
            <v>Generadores y Trans.</v>
          </cell>
          <cell r="E170" t="str">
            <v>INGRESO TARIFARIO</v>
          </cell>
          <cell r="F170">
            <v>1</v>
          </cell>
          <cell r="G170" t="str">
            <v>CRE</v>
          </cell>
          <cell r="H170">
            <v>21128.926166957372</v>
          </cell>
          <cell r="I170">
            <v>-4814.6695746150162</v>
          </cell>
          <cell r="J170">
            <v>25943.59574157239</v>
          </cell>
          <cell r="K170">
            <v>9</v>
          </cell>
          <cell r="L170">
            <v>23003.342328731498</v>
          </cell>
          <cell r="M170">
            <v>-5241.7946633653328</v>
          </cell>
          <cell r="N170">
            <v>28245.136992096832</v>
          </cell>
        </row>
        <row r="171">
          <cell r="A171" t="str">
            <v>Abr2</v>
          </cell>
          <cell r="B171" t="str">
            <v>01-Abr-2002</v>
          </cell>
          <cell r="C171">
            <v>9</v>
          </cell>
          <cell r="D171" t="str">
            <v>Generadores y Trans.</v>
          </cell>
          <cell r="E171" t="str">
            <v>INGRESO TARIFARIO</v>
          </cell>
          <cell r="F171">
            <v>2</v>
          </cell>
          <cell r="G171" t="str">
            <v>ELECTROPAZ</v>
          </cell>
          <cell r="H171">
            <v>1819.9590221870185</v>
          </cell>
          <cell r="I171">
            <v>1819.9590221870185</v>
          </cell>
          <cell r="J171">
            <v>0</v>
          </cell>
          <cell r="K171">
            <v>9</v>
          </cell>
          <cell r="L171">
            <v>1981.4135408879672</v>
          </cell>
          <cell r="M171">
            <v>1981.4135408879672</v>
          </cell>
          <cell r="N171">
            <v>0</v>
          </cell>
        </row>
        <row r="172">
          <cell r="A172" t="str">
            <v>Abr2</v>
          </cell>
          <cell r="B172" t="str">
            <v>01-Abr-2002</v>
          </cell>
          <cell r="C172">
            <v>9</v>
          </cell>
          <cell r="D172" t="str">
            <v>Generadores y Trans.</v>
          </cell>
          <cell r="E172" t="str">
            <v>INGRESO TARIFARIO</v>
          </cell>
          <cell r="F172">
            <v>3</v>
          </cell>
          <cell r="G172" t="str">
            <v>ELFEC</v>
          </cell>
          <cell r="H172">
            <v>24330.168688627222</v>
          </cell>
          <cell r="I172">
            <v>-5656.3371981529599</v>
          </cell>
          <cell r="J172">
            <v>29986.505886780182</v>
          </cell>
          <cell r="K172">
            <v>9</v>
          </cell>
          <cell r="L172">
            <v>26488.577547094112</v>
          </cell>
          <cell r="M172">
            <v>-6158.1293752321062</v>
          </cell>
          <cell r="N172">
            <v>32646.706922326219</v>
          </cell>
        </row>
        <row r="173">
          <cell r="A173" t="str">
            <v>Abr2</v>
          </cell>
          <cell r="B173" t="str">
            <v>01-Abr-2002</v>
          </cell>
          <cell r="C173">
            <v>9</v>
          </cell>
          <cell r="D173" t="str">
            <v>Generadores y Trans.</v>
          </cell>
          <cell r="E173" t="str">
            <v>INGRESO TARIFARIO</v>
          </cell>
          <cell r="F173">
            <v>4</v>
          </cell>
          <cell r="G173" t="str">
            <v>ELFEO</v>
          </cell>
          <cell r="H173">
            <v>-1091.7142864797552</v>
          </cell>
          <cell r="I173">
            <v>-1091.7142864797552</v>
          </cell>
          <cell r="J173">
            <v>0</v>
          </cell>
          <cell r="K173">
            <v>9</v>
          </cell>
          <cell r="L173">
            <v>-1188.5638322847628</v>
          </cell>
          <cell r="M173">
            <v>-1188.5638322847628</v>
          </cell>
          <cell r="N173">
            <v>0</v>
          </cell>
        </row>
        <row r="174">
          <cell r="A174" t="str">
            <v>Abr2</v>
          </cell>
          <cell r="B174" t="str">
            <v>01-Abr-2002</v>
          </cell>
          <cell r="C174">
            <v>9</v>
          </cell>
          <cell r="D174" t="str">
            <v>Generadores y Trans.</v>
          </cell>
          <cell r="E174" t="str">
            <v>INGRESO TARIFARIO</v>
          </cell>
          <cell r="F174">
            <v>5</v>
          </cell>
          <cell r="G174" t="str">
            <v>SEPSA</v>
          </cell>
          <cell r="H174">
            <v>39.406305939980165</v>
          </cell>
          <cell r="I174">
            <v>39.406305939980165</v>
          </cell>
          <cell r="J174">
            <v>0</v>
          </cell>
          <cell r="K174">
            <v>9</v>
          </cell>
          <cell r="L174">
            <v>42.902168254328494</v>
          </cell>
          <cell r="M174">
            <v>42.902168254328494</v>
          </cell>
          <cell r="N174">
            <v>0</v>
          </cell>
        </row>
        <row r="175">
          <cell r="A175" t="str">
            <v>Abr2</v>
          </cell>
          <cell r="B175" t="str">
            <v>01-Abr-2002</v>
          </cell>
          <cell r="C175">
            <v>9</v>
          </cell>
          <cell r="D175" t="str">
            <v>Generadores y Trans.</v>
          </cell>
          <cell r="E175" t="str">
            <v>INGRESO TARIFARIO</v>
          </cell>
          <cell r="F175">
            <v>6</v>
          </cell>
          <cell r="G175" t="str">
            <v>CESSA</v>
          </cell>
          <cell r="H175">
            <v>-1603.7969626314205</v>
          </cell>
          <cell r="I175">
            <v>-1603.7969626314205</v>
          </cell>
          <cell r="J175">
            <v>0</v>
          </cell>
          <cell r="K175">
            <v>9</v>
          </cell>
          <cell r="L175">
            <v>-1746.0750378732105</v>
          </cell>
          <cell r="M175">
            <v>-1746.0750378732105</v>
          </cell>
          <cell r="N175">
            <v>0</v>
          </cell>
        </row>
        <row r="176">
          <cell r="A176" t="str">
            <v>Abr2</v>
          </cell>
          <cell r="B176" t="str">
            <v>01-Abr-2002</v>
          </cell>
          <cell r="C176">
            <v>10</v>
          </cell>
          <cell r="D176" t="str">
            <v>Distribuidores</v>
          </cell>
          <cell r="E176" t="str">
            <v>CRE</v>
          </cell>
          <cell r="F176">
            <v>1</v>
          </cell>
          <cell r="G176" t="str">
            <v>CRE</v>
          </cell>
          <cell r="H176">
            <v>390533.06857529667</v>
          </cell>
          <cell r="I176">
            <v>-88991.161609103525</v>
          </cell>
          <cell r="J176">
            <v>479524.23018440022</v>
          </cell>
          <cell r="K176">
            <v>9</v>
          </cell>
          <cell r="L176">
            <v>425178.53468467027</v>
          </cell>
          <cell r="M176">
            <v>-96885.858682541089</v>
          </cell>
          <cell r="N176">
            <v>522064.39336721145</v>
          </cell>
        </row>
        <row r="177">
          <cell r="A177" t="str">
            <v>Abr2</v>
          </cell>
          <cell r="B177" t="str">
            <v>01-Abr-2002</v>
          </cell>
          <cell r="C177">
            <v>11</v>
          </cell>
          <cell r="D177" t="str">
            <v>Distribuidores</v>
          </cell>
          <cell r="E177" t="str">
            <v>ELECTROPAZ</v>
          </cell>
          <cell r="F177">
            <v>2</v>
          </cell>
          <cell r="G177" t="str">
            <v>ELECTROPAZ</v>
          </cell>
          <cell r="H177">
            <v>33638.916431423328</v>
          </cell>
          <cell r="I177">
            <v>33638.916431423328</v>
          </cell>
          <cell r="J177">
            <v>0</v>
          </cell>
          <cell r="K177">
            <v>9</v>
          </cell>
          <cell r="L177">
            <v>36623.134754938299</v>
          </cell>
          <cell r="M177">
            <v>36623.134754938299</v>
          </cell>
          <cell r="N177">
            <v>0</v>
          </cell>
        </row>
        <row r="178">
          <cell r="A178" t="str">
            <v>Abr2</v>
          </cell>
          <cell r="B178" t="str">
            <v>01-Abr-2002</v>
          </cell>
          <cell r="C178">
            <v>12</v>
          </cell>
          <cell r="D178" t="str">
            <v>Distribuidores</v>
          </cell>
          <cell r="E178" t="str">
            <v>ELFEC</v>
          </cell>
          <cell r="F178">
            <v>3</v>
          </cell>
          <cell r="G178" t="str">
            <v>ELFEC</v>
          </cell>
          <cell r="H178">
            <v>449702.71379827854</v>
          </cell>
          <cell r="I178">
            <v>-104547.98816732162</v>
          </cell>
          <cell r="J178">
            <v>554250.70196560014</v>
          </cell>
          <cell r="K178">
            <v>9</v>
          </cell>
          <cell r="L178">
            <v>489597.31270389637</v>
          </cell>
          <cell r="M178">
            <v>-113822.78221758723</v>
          </cell>
          <cell r="N178">
            <v>603420.09492148354</v>
          </cell>
        </row>
        <row r="179">
          <cell r="A179" t="str">
            <v>Abr2</v>
          </cell>
          <cell r="B179" t="str">
            <v>01-Abr-2002</v>
          </cell>
          <cell r="C179">
            <v>13</v>
          </cell>
          <cell r="D179" t="str">
            <v>Distribuidores</v>
          </cell>
          <cell r="E179" t="str">
            <v>ELFEO</v>
          </cell>
          <cell r="F179">
            <v>4</v>
          </cell>
          <cell r="G179" t="str">
            <v>ELFEO</v>
          </cell>
          <cell r="H179">
            <v>-20178.523363538494</v>
          </cell>
          <cell r="I179">
            <v>-20178.523363538494</v>
          </cell>
          <cell r="J179">
            <v>0</v>
          </cell>
          <cell r="K179">
            <v>9</v>
          </cell>
          <cell r="L179">
            <v>-21968.626183458564</v>
          </cell>
          <cell r="M179">
            <v>-21968.626183458564</v>
          </cell>
          <cell r="N179">
            <v>0</v>
          </cell>
        </row>
        <row r="180">
          <cell r="A180" t="str">
            <v>Abr2</v>
          </cell>
          <cell r="B180" t="str">
            <v>01-Abr-2002</v>
          </cell>
          <cell r="C180">
            <v>14</v>
          </cell>
          <cell r="D180" t="str">
            <v>Distribuidores</v>
          </cell>
          <cell r="E180" t="str">
            <v>SEPSA</v>
          </cell>
          <cell r="F180">
            <v>5</v>
          </cell>
          <cell r="G180" t="str">
            <v>SEPSA</v>
          </cell>
          <cell r="H180">
            <v>728.36004339985413</v>
          </cell>
          <cell r="I180">
            <v>728.36004339985413</v>
          </cell>
          <cell r="J180">
            <v>0</v>
          </cell>
          <cell r="K180">
            <v>9</v>
          </cell>
          <cell r="L180">
            <v>792.97524561842442</v>
          </cell>
          <cell r="M180">
            <v>792.97524561842442</v>
          </cell>
          <cell r="N180">
            <v>0</v>
          </cell>
        </row>
        <row r="181">
          <cell r="A181" t="str">
            <v>Abr2</v>
          </cell>
          <cell r="B181" t="str">
            <v>01-Abr-2002</v>
          </cell>
          <cell r="C181">
            <v>15</v>
          </cell>
          <cell r="D181" t="str">
            <v>Distribuidores</v>
          </cell>
          <cell r="E181" t="str">
            <v>CESSA</v>
          </cell>
          <cell r="F181">
            <v>6</v>
          </cell>
          <cell r="G181" t="str">
            <v>CESSA</v>
          </cell>
          <cell r="H181">
            <v>-29643.520178876326</v>
          </cell>
          <cell r="I181">
            <v>-29643.520178876326</v>
          </cell>
          <cell r="J181">
            <v>0</v>
          </cell>
          <cell r="K181">
            <v>9</v>
          </cell>
          <cell r="L181">
            <v>-32273.293830225342</v>
          </cell>
          <cell r="M181">
            <v>-32273.293830225342</v>
          </cell>
          <cell r="N181">
            <v>0</v>
          </cell>
        </row>
        <row r="182">
          <cell r="A182" t="str">
            <v>May2</v>
          </cell>
          <cell r="B182" t="str">
            <v>01-May-2002</v>
          </cell>
          <cell r="C182">
            <v>1</v>
          </cell>
          <cell r="D182" t="str">
            <v>Generadores y Trans.</v>
          </cell>
          <cell r="E182" t="str">
            <v>CORANI</v>
          </cell>
          <cell r="F182">
            <v>1</v>
          </cell>
          <cell r="G182" t="str">
            <v>CRE</v>
          </cell>
          <cell r="H182">
            <v>-107021.90023969008</v>
          </cell>
          <cell r="I182">
            <v>1301.7081491483757</v>
          </cell>
          <cell r="J182">
            <v>-108323.60838883845</v>
          </cell>
          <cell r="K182">
            <v>8</v>
          </cell>
          <cell r="L182">
            <v>-115420.95755652543</v>
          </cell>
          <cell r="M182">
            <v>1403.8659442352007</v>
          </cell>
          <cell r="N182">
            <v>-116824.82350076063</v>
          </cell>
        </row>
        <row r="183">
          <cell r="A183" t="str">
            <v>May2</v>
          </cell>
          <cell r="B183" t="str">
            <v>01-May-2002</v>
          </cell>
          <cell r="C183">
            <v>1</v>
          </cell>
          <cell r="D183" t="str">
            <v>Generadores y Trans.</v>
          </cell>
          <cell r="E183" t="str">
            <v>CORANI</v>
          </cell>
          <cell r="F183">
            <v>2</v>
          </cell>
          <cell r="G183" t="str">
            <v>ELECTROPAZ</v>
          </cell>
          <cell r="H183">
            <v>134478.68293839373</v>
          </cell>
          <cell r="I183">
            <v>134478.68293839373</v>
          </cell>
          <cell r="J183">
            <v>0</v>
          </cell>
          <cell r="K183">
            <v>8</v>
          </cell>
          <cell r="L183">
            <v>145032.54306760506</v>
          </cell>
          <cell r="M183">
            <v>145032.54306760506</v>
          </cell>
          <cell r="N183">
            <v>0</v>
          </cell>
        </row>
        <row r="184">
          <cell r="A184" t="str">
            <v>May2</v>
          </cell>
          <cell r="B184" t="str">
            <v>01-May-2002</v>
          </cell>
          <cell r="C184">
            <v>1</v>
          </cell>
          <cell r="D184" t="str">
            <v>Generadores y Trans.</v>
          </cell>
          <cell r="E184" t="str">
            <v>CORANI</v>
          </cell>
          <cell r="F184">
            <v>3</v>
          </cell>
          <cell r="G184" t="str">
            <v>ELFEC</v>
          </cell>
          <cell r="H184">
            <v>5790.2319824222759</v>
          </cell>
          <cell r="I184">
            <v>57057.990965282443</v>
          </cell>
          <cell r="J184">
            <v>-51267.758982860163</v>
          </cell>
          <cell r="K184">
            <v>8</v>
          </cell>
          <cell r="L184">
            <v>6244.6482298372339</v>
          </cell>
          <cell r="M184">
            <v>61535.890679523858</v>
          </cell>
          <cell r="N184">
            <v>-55291.242449686615</v>
          </cell>
        </row>
        <row r="185">
          <cell r="A185" t="str">
            <v>May2</v>
          </cell>
          <cell r="B185" t="str">
            <v>01-May-2002</v>
          </cell>
          <cell r="C185">
            <v>1</v>
          </cell>
          <cell r="D185" t="str">
            <v>Generadores y Trans.</v>
          </cell>
          <cell r="E185" t="str">
            <v>CORANI</v>
          </cell>
          <cell r="F185">
            <v>4</v>
          </cell>
          <cell r="G185" t="str">
            <v>ELFEO</v>
          </cell>
          <cell r="H185">
            <v>11201.542905801321</v>
          </cell>
          <cell r="I185">
            <v>11201.542905801321</v>
          </cell>
          <cell r="J185">
            <v>0</v>
          </cell>
          <cell r="K185">
            <v>8</v>
          </cell>
          <cell r="L185">
            <v>12080.637751735709</v>
          </cell>
          <cell r="M185">
            <v>12080.637751735709</v>
          </cell>
          <cell r="N185">
            <v>0</v>
          </cell>
        </row>
        <row r="186">
          <cell r="A186" t="str">
            <v>May2</v>
          </cell>
          <cell r="B186" t="str">
            <v>01-May-2002</v>
          </cell>
          <cell r="C186">
            <v>1</v>
          </cell>
          <cell r="D186" t="str">
            <v>Generadores y Trans.</v>
          </cell>
          <cell r="E186" t="str">
            <v>CORANI</v>
          </cell>
          <cell r="F186">
            <v>5</v>
          </cell>
          <cell r="G186" t="str">
            <v>SEPSA</v>
          </cell>
          <cell r="H186">
            <v>11294.29088211381</v>
          </cell>
          <cell r="I186">
            <v>11294.29088211381</v>
          </cell>
          <cell r="J186">
            <v>0</v>
          </cell>
          <cell r="K186">
            <v>8</v>
          </cell>
          <cell r="L186">
            <v>12180.664570671292</v>
          </cell>
          <cell r="M186">
            <v>12180.664570671292</v>
          </cell>
          <cell r="N186">
            <v>0</v>
          </cell>
        </row>
        <row r="187">
          <cell r="A187" t="str">
            <v>May2</v>
          </cell>
          <cell r="B187" t="str">
            <v>01-May-2002</v>
          </cell>
          <cell r="C187">
            <v>1</v>
          </cell>
          <cell r="D187" t="str">
            <v>Generadores y Trans.</v>
          </cell>
          <cell r="E187" t="str">
            <v>CORANI</v>
          </cell>
          <cell r="F187">
            <v>6</v>
          </cell>
          <cell r="G187" t="str">
            <v>CESSA</v>
          </cell>
          <cell r="H187">
            <v>-10483.706565391383</v>
          </cell>
          <cell r="I187">
            <v>-10483.706565391383</v>
          </cell>
          <cell r="J187">
            <v>0</v>
          </cell>
          <cell r="K187">
            <v>8</v>
          </cell>
          <cell r="L187">
            <v>-11306.465758962027</v>
          </cell>
          <cell r="M187">
            <v>-11306.465758962027</v>
          </cell>
          <cell r="N187">
            <v>0</v>
          </cell>
        </row>
        <row r="188">
          <cell r="A188" t="str">
            <v>May2</v>
          </cell>
          <cell r="B188" t="str">
            <v>01-May-2002</v>
          </cell>
          <cell r="C188">
            <v>2</v>
          </cell>
          <cell r="D188" t="str">
            <v>Generadores y Trans.</v>
          </cell>
          <cell r="E188" t="str">
            <v>GUARACACHI</v>
          </cell>
          <cell r="F188">
            <v>1</v>
          </cell>
          <cell r="G188" t="str">
            <v>CRE</v>
          </cell>
          <cell r="H188">
            <v>-174049.70289317769</v>
          </cell>
          <cell r="I188">
            <v>2116.9677991652816</v>
          </cell>
          <cell r="J188">
            <v>-176166.67069234297</v>
          </cell>
          <cell r="K188">
            <v>8</v>
          </cell>
          <cell r="L188">
            <v>-187709.08875068859</v>
          </cell>
          <cell r="M188">
            <v>2283.107008460408</v>
          </cell>
          <cell r="N188">
            <v>-189992.19575914898</v>
          </cell>
        </row>
        <row r="189">
          <cell r="A189" t="str">
            <v>May2</v>
          </cell>
          <cell r="B189" t="str">
            <v>01-May-2002</v>
          </cell>
          <cell r="C189">
            <v>2</v>
          </cell>
          <cell r="D189" t="str">
            <v>Generadores y Trans.</v>
          </cell>
          <cell r="E189" t="str">
            <v>GUARACACHI</v>
          </cell>
          <cell r="F189">
            <v>2</v>
          </cell>
          <cell r="G189" t="str">
            <v>ELECTROPAZ</v>
          </cell>
          <cell r="H189">
            <v>218702.66514117588</v>
          </cell>
          <cell r="I189">
            <v>218702.66514117588</v>
          </cell>
          <cell r="J189">
            <v>0</v>
          </cell>
          <cell r="K189">
            <v>8</v>
          </cell>
          <cell r="L189">
            <v>235866.40654131369</v>
          </cell>
          <cell r="M189">
            <v>235866.40654131369</v>
          </cell>
          <cell r="N189">
            <v>0</v>
          </cell>
        </row>
        <row r="190">
          <cell r="A190" t="str">
            <v>May2</v>
          </cell>
          <cell r="B190" t="str">
            <v>01-May-2002</v>
          </cell>
          <cell r="C190">
            <v>2</v>
          </cell>
          <cell r="D190" t="str">
            <v>Generadores y Trans.</v>
          </cell>
          <cell r="E190" t="str">
            <v>GUARACACHI</v>
          </cell>
          <cell r="F190">
            <v>3</v>
          </cell>
          <cell r="G190" t="str">
            <v>ELFEC</v>
          </cell>
          <cell r="H190">
            <v>9416.6535444249621</v>
          </cell>
          <cell r="I190">
            <v>92793.403527197413</v>
          </cell>
          <cell r="J190">
            <v>-83376.749982772453</v>
          </cell>
          <cell r="K190">
            <v>8</v>
          </cell>
          <cell r="L190">
            <v>10155.670630416436</v>
          </cell>
          <cell r="M190">
            <v>100075.81126901141</v>
          </cell>
          <cell r="N190">
            <v>-89920.140638594967</v>
          </cell>
        </row>
        <row r="191">
          <cell r="A191" t="str">
            <v>May2</v>
          </cell>
          <cell r="B191" t="str">
            <v>01-May-2002</v>
          </cell>
          <cell r="C191">
            <v>2</v>
          </cell>
          <cell r="D191" t="str">
            <v>Generadores y Trans.</v>
          </cell>
          <cell r="E191" t="str">
            <v>GUARACACHI</v>
          </cell>
          <cell r="F191">
            <v>4</v>
          </cell>
          <cell r="G191" t="str">
            <v>ELFEO</v>
          </cell>
          <cell r="H191">
            <v>18217.067818207786</v>
          </cell>
          <cell r="I191">
            <v>18217.067818207786</v>
          </cell>
          <cell r="J191">
            <v>0</v>
          </cell>
          <cell r="K191">
            <v>8</v>
          </cell>
          <cell r="L191">
            <v>19646.739655533846</v>
          </cell>
          <cell r="M191">
            <v>19646.739655533846</v>
          </cell>
          <cell r="N191">
            <v>0</v>
          </cell>
        </row>
        <row r="192">
          <cell r="A192" t="str">
            <v>May2</v>
          </cell>
          <cell r="B192" t="str">
            <v>01-May-2002</v>
          </cell>
          <cell r="C192">
            <v>2</v>
          </cell>
          <cell r="D192" t="str">
            <v>Generadores y Trans.</v>
          </cell>
          <cell r="E192" t="str">
            <v>GUARACACHI</v>
          </cell>
          <cell r="F192">
            <v>5</v>
          </cell>
          <cell r="G192" t="str">
            <v>SEPSA</v>
          </cell>
          <cell r="H192">
            <v>18367.903840414252</v>
          </cell>
          <cell r="I192">
            <v>18367.903840414252</v>
          </cell>
          <cell r="J192">
            <v>0</v>
          </cell>
          <cell r="K192">
            <v>8</v>
          </cell>
          <cell r="L192">
            <v>19809.413258582346</v>
          </cell>
          <cell r="M192">
            <v>19809.413258582346</v>
          </cell>
          <cell r="N192">
            <v>0</v>
          </cell>
        </row>
        <row r="193">
          <cell r="A193" t="str">
            <v>May2</v>
          </cell>
          <cell r="B193" t="str">
            <v>01-May-2002</v>
          </cell>
          <cell r="C193">
            <v>2</v>
          </cell>
          <cell r="D193" t="str">
            <v>Generadores y Trans.</v>
          </cell>
          <cell r="E193" t="str">
            <v>GUARACACHI</v>
          </cell>
          <cell r="F193">
            <v>6</v>
          </cell>
          <cell r="G193" t="str">
            <v>CESSA</v>
          </cell>
          <cell r="H193">
            <v>-17049.650668124883</v>
          </cell>
          <cell r="I193">
            <v>-17049.650668124883</v>
          </cell>
          <cell r="J193">
            <v>0</v>
          </cell>
          <cell r="K193">
            <v>8</v>
          </cell>
          <cell r="L193">
            <v>-18387.703841100538</v>
          </cell>
          <cell r="M193">
            <v>-18387.703841100538</v>
          </cell>
          <cell r="N193">
            <v>0</v>
          </cell>
        </row>
        <row r="194">
          <cell r="A194" t="str">
            <v>May2</v>
          </cell>
          <cell r="B194" t="str">
            <v>01-May-2002</v>
          </cell>
          <cell r="C194">
            <v>3</v>
          </cell>
          <cell r="D194" t="str">
            <v>Generadores y Trans.</v>
          </cell>
          <cell r="E194" t="str">
            <v>VALLE HERMOSO</v>
          </cell>
          <cell r="F194">
            <v>1</v>
          </cell>
          <cell r="G194" t="str">
            <v>CRE</v>
          </cell>
          <cell r="H194">
            <v>-60372.92956437228</v>
          </cell>
          <cell r="I194">
            <v>734.31638034734885</v>
          </cell>
          <cell r="J194">
            <v>-61107.245944719631</v>
          </cell>
          <cell r="K194">
            <v>8</v>
          </cell>
          <cell r="L194">
            <v>-65110.984996585328</v>
          </cell>
          <cell r="M194">
            <v>791.9453829478947</v>
          </cell>
          <cell r="N194">
            <v>-65902.930379533223</v>
          </cell>
        </row>
        <row r="195">
          <cell r="A195" t="str">
            <v>May2</v>
          </cell>
          <cell r="B195" t="str">
            <v>01-May-2002</v>
          </cell>
          <cell r="C195">
            <v>3</v>
          </cell>
          <cell r="D195" t="str">
            <v>Generadores y Trans.</v>
          </cell>
          <cell r="E195" t="str">
            <v>VALLE HERMOSO</v>
          </cell>
          <cell r="F195">
            <v>2</v>
          </cell>
          <cell r="G195" t="str">
            <v>ELECTROPAZ</v>
          </cell>
          <cell r="H195">
            <v>75861.781885444754</v>
          </cell>
          <cell r="I195">
            <v>75861.781885444754</v>
          </cell>
          <cell r="J195">
            <v>0</v>
          </cell>
          <cell r="K195">
            <v>8</v>
          </cell>
          <cell r="L195">
            <v>81815.3993486564</v>
          </cell>
          <cell r="M195">
            <v>81815.3993486564</v>
          </cell>
          <cell r="N195">
            <v>0</v>
          </cell>
        </row>
        <row r="196">
          <cell r="A196" t="str">
            <v>May2</v>
          </cell>
          <cell r="B196" t="str">
            <v>01-May-2002</v>
          </cell>
          <cell r="C196">
            <v>3</v>
          </cell>
          <cell r="D196" t="str">
            <v>Generadores y Trans.</v>
          </cell>
          <cell r="E196" t="str">
            <v>VALLE HERMOSO</v>
          </cell>
          <cell r="F196">
            <v>3</v>
          </cell>
          <cell r="G196" t="str">
            <v>ELFEC</v>
          </cell>
          <cell r="H196">
            <v>3266.3713394477099</v>
          </cell>
          <cell r="I196">
            <v>32187.412687651624</v>
          </cell>
          <cell r="J196">
            <v>-28921.041348203915</v>
          </cell>
          <cell r="K196">
            <v>8</v>
          </cell>
          <cell r="L196">
            <v>3522.7155086004391</v>
          </cell>
          <cell r="M196">
            <v>34713.474395010096</v>
          </cell>
          <cell r="N196">
            <v>-31190.758886409658</v>
          </cell>
        </row>
        <row r="197">
          <cell r="A197" t="str">
            <v>May2</v>
          </cell>
          <cell r="B197" t="str">
            <v>01-May-2002</v>
          </cell>
          <cell r="C197">
            <v>3</v>
          </cell>
          <cell r="D197" t="str">
            <v>Generadores y Trans.</v>
          </cell>
          <cell r="E197" t="str">
            <v>VALLE HERMOSO</v>
          </cell>
          <cell r="F197">
            <v>4</v>
          </cell>
          <cell r="G197" t="str">
            <v>ELFEO</v>
          </cell>
          <cell r="H197">
            <v>6318.9866686130472</v>
          </cell>
          <cell r="I197">
            <v>6318.9866686130472</v>
          </cell>
          <cell r="J197">
            <v>0</v>
          </cell>
          <cell r="K197">
            <v>8</v>
          </cell>
          <cell r="L197">
            <v>6814.899478001912</v>
          </cell>
          <cell r="M197">
            <v>6814.899478001912</v>
          </cell>
          <cell r="N197">
            <v>0</v>
          </cell>
        </row>
        <row r="198">
          <cell r="A198" t="str">
            <v>May2</v>
          </cell>
          <cell r="B198" t="str">
            <v>01-May-2002</v>
          </cell>
          <cell r="C198">
            <v>3</v>
          </cell>
          <cell r="D198" t="str">
            <v>Generadores y Trans.</v>
          </cell>
          <cell r="E198" t="str">
            <v>VALLE HERMOSO</v>
          </cell>
          <cell r="F198">
            <v>5</v>
          </cell>
          <cell r="G198" t="str">
            <v>SEPSA</v>
          </cell>
          <cell r="H198">
            <v>6371.30742752885</v>
          </cell>
          <cell r="I198">
            <v>6371.30742752885</v>
          </cell>
          <cell r="J198">
            <v>0</v>
          </cell>
          <cell r="K198">
            <v>8</v>
          </cell>
          <cell r="L198">
            <v>6871.3263596085835</v>
          </cell>
          <cell r="M198">
            <v>6871.3263596085835</v>
          </cell>
          <cell r="N198">
            <v>0</v>
          </cell>
        </row>
        <row r="199">
          <cell r="A199" t="str">
            <v>May2</v>
          </cell>
          <cell r="B199" t="str">
            <v>01-May-2002</v>
          </cell>
          <cell r="C199">
            <v>3</v>
          </cell>
          <cell r="D199" t="str">
            <v>Generadores y Trans.</v>
          </cell>
          <cell r="E199" t="str">
            <v>VALLE HERMOSO</v>
          </cell>
          <cell r="F199">
            <v>6</v>
          </cell>
          <cell r="G199" t="str">
            <v>CESSA</v>
          </cell>
          <cell r="H199">
            <v>-5914.0426083669217</v>
          </cell>
          <cell r="I199">
            <v>-5914.0426083669217</v>
          </cell>
          <cell r="J199">
            <v>0</v>
          </cell>
          <cell r="K199">
            <v>8</v>
          </cell>
          <cell r="L199">
            <v>-6378.1754889327894</v>
          </cell>
          <cell r="M199">
            <v>-6378.1754889327894</v>
          </cell>
          <cell r="N199">
            <v>0</v>
          </cell>
        </row>
        <row r="200">
          <cell r="A200" t="str">
            <v>May2</v>
          </cell>
          <cell r="B200" t="str">
            <v>01-May-2002</v>
          </cell>
          <cell r="C200">
            <v>4</v>
          </cell>
          <cell r="D200" t="str">
            <v>Generadores y Trans.</v>
          </cell>
          <cell r="E200" t="str">
            <v>COBEE</v>
          </cell>
          <cell r="F200">
            <v>1</v>
          </cell>
          <cell r="G200" t="str">
            <v>CRE</v>
          </cell>
          <cell r="H200">
            <v>-2705.3206750670311</v>
          </cell>
          <cell r="I200">
            <v>32.904835000195071</v>
          </cell>
          <cell r="J200">
            <v>-2738.225510067226</v>
          </cell>
          <cell r="K200">
            <v>8</v>
          </cell>
          <cell r="L200">
            <v>-2917.6337003396006</v>
          </cell>
          <cell r="M200">
            <v>35.487199867093167</v>
          </cell>
          <cell r="N200">
            <v>-2953.1209002066935</v>
          </cell>
        </row>
        <row r="201">
          <cell r="A201" t="str">
            <v>May2</v>
          </cell>
          <cell r="B201" t="str">
            <v>01-May-2002</v>
          </cell>
          <cell r="C201">
            <v>4</v>
          </cell>
          <cell r="D201" t="str">
            <v>Generadores y Trans.</v>
          </cell>
          <cell r="E201" t="str">
            <v>COBEE</v>
          </cell>
          <cell r="F201">
            <v>2</v>
          </cell>
          <cell r="G201" t="str">
            <v>ELECTROPAZ</v>
          </cell>
          <cell r="H201">
            <v>3399.37863646808</v>
          </cell>
          <cell r="I201">
            <v>3399.37863646808</v>
          </cell>
          <cell r="J201">
            <v>0</v>
          </cell>
          <cell r="K201">
            <v>8</v>
          </cell>
          <cell r="L201">
            <v>3666.1611916775828</v>
          </cell>
          <cell r="M201">
            <v>3666.1611916775828</v>
          </cell>
          <cell r="N201">
            <v>0</v>
          </cell>
        </row>
        <row r="202">
          <cell r="A202" t="str">
            <v>May2</v>
          </cell>
          <cell r="B202" t="str">
            <v>01-May-2002</v>
          </cell>
          <cell r="C202">
            <v>4</v>
          </cell>
          <cell r="D202" t="str">
            <v>Generadores y Trans.</v>
          </cell>
          <cell r="E202" t="str">
            <v>COBEE</v>
          </cell>
          <cell r="F202">
            <v>3</v>
          </cell>
          <cell r="G202" t="str">
            <v>ELFEC</v>
          </cell>
          <cell r="H202">
            <v>146.36662459177714</v>
          </cell>
          <cell r="I202">
            <v>1442.3231347084654</v>
          </cell>
          <cell r="J202">
            <v>-1295.9565101166884</v>
          </cell>
          <cell r="K202">
            <v>8</v>
          </cell>
          <cell r="L202">
            <v>157.85344800329182</v>
          </cell>
          <cell r="M202">
            <v>1555.5163657264416</v>
          </cell>
          <cell r="N202">
            <v>-1397.66291772315</v>
          </cell>
        </row>
        <row r="203">
          <cell r="A203" t="str">
            <v>May2</v>
          </cell>
          <cell r="B203" t="str">
            <v>01-May-2002</v>
          </cell>
          <cell r="C203">
            <v>4</v>
          </cell>
          <cell r="D203" t="str">
            <v>Generadores y Trans.</v>
          </cell>
          <cell r="E203" t="str">
            <v>COBEE</v>
          </cell>
          <cell r="F203">
            <v>4</v>
          </cell>
          <cell r="G203" t="str">
            <v>ELFEO</v>
          </cell>
          <cell r="H203">
            <v>283.15480801448433</v>
          </cell>
          <cell r="I203">
            <v>283.15480801448433</v>
          </cell>
          <cell r="J203">
            <v>0</v>
          </cell>
          <cell r="K203">
            <v>8</v>
          </cell>
          <cell r="L203">
            <v>305.3767406911121</v>
          </cell>
          <cell r="M203">
            <v>305.3767406911121</v>
          </cell>
          <cell r="N203">
            <v>0</v>
          </cell>
        </row>
        <row r="204">
          <cell r="A204" t="str">
            <v>May2</v>
          </cell>
          <cell r="B204" t="str">
            <v>01-May-2002</v>
          </cell>
          <cell r="C204">
            <v>4</v>
          </cell>
          <cell r="D204" t="str">
            <v>Generadores y Trans.</v>
          </cell>
          <cell r="E204" t="str">
            <v>COBEE</v>
          </cell>
          <cell r="F204">
            <v>5</v>
          </cell>
          <cell r="G204" t="str">
            <v>SEPSA</v>
          </cell>
          <cell r="H204">
            <v>285.49930962889084</v>
          </cell>
          <cell r="I204">
            <v>285.49930962889084</v>
          </cell>
          <cell r="J204">
            <v>0</v>
          </cell>
          <cell r="K204">
            <v>8</v>
          </cell>
          <cell r="L204">
            <v>307.90523832310669</v>
          </cell>
          <cell r="M204">
            <v>307.90523832310669</v>
          </cell>
          <cell r="N204">
            <v>0</v>
          </cell>
        </row>
        <row r="205">
          <cell r="A205" t="str">
            <v>May2</v>
          </cell>
          <cell r="B205" t="str">
            <v>01-May-2002</v>
          </cell>
          <cell r="C205">
            <v>4</v>
          </cell>
          <cell r="D205" t="str">
            <v>Generadores y Trans.</v>
          </cell>
          <cell r="E205" t="str">
            <v>COBEE</v>
          </cell>
          <cell r="F205">
            <v>6</v>
          </cell>
          <cell r="G205" t="str">
            <v>CESSA</v>
          </cell>
          <cell r="H205">
            <v>-265.00919960465296</v>
          </cell>
          <cell r="I205">
            <v>-265.00919960465296</v>
          </cell>
          <cell r="J205">
            <v>0</v>
          </cell>
          <cell r="K205">
            <v>8</v>
          </cell>
          <cell r="L205">
            <v>-285.80706856402577</v>
          </cell>
          <cell r="M205">
            <v>-285.80706856402577</v>
          </cell>
          <cell r="N205">
            <v>0</v>
          </cell>
        </row>
        <row r="206">
          <cell r="A206" t="str">
            <v>May2</v>
          </cell>
          <cell r="B206" t="str">
            <v>01-May-2002</v>
          </cell>
          <cell r="C206">
            <v>5</v>
          </cell>
          <cell r="D206" t="str">
            <v>Generadores y Trans.</v>
          </cell>
          <cell r="E206" t="str">
            <v>CECBB</v>
          </cell>
          <cell r="F206">
            <v>1</v>
          </cell>
          <cell r="G206" t="str">
            <v>CRE</v>
          </cell>
          <cell r="H206">
            <v>-61701.640902192827</v>
          </cell>
          <cell r="I206">
            <v>750.47750599016763</v>
          </cell>
          <cell r="J206">
            <v>-62452.118408182992</v>
          </cell>
          <cell r="K206">
            <v>8</v>
          </cell>
          <cell r="L206">
            <v>-66543.973334336639</v>
          </cell>
          <cell r="M206">
            <v>809.37483049748778</v>
          </cell>
          <cell r="N206">
            <v>-67353.348164834126</v>
          </cell>
        </row>
        <row r="207">
          <cell r="A207" t="str">
            <v>May2</v>
          </cell>
          <cell r="B207" t="str">
            <v>01-May-2002</v>
          </cell>
          <cell r="C207">
            <v>5</v>
          </cell>
          <cell r="D207" t="str">
            <v>Generadores y Trans.</v>
          </cell>
          <cell r="E207" t="str">
            <v>CECBB</v>
          </cell>
          <cell r="F207">
            <v>2</v>
          </cell>
          <cell r="G207" t="str">
            <v>ELECTROPAZ</v>
          </cell>
          <cell r="H207">
            <v>77531.378017780589</v>
          </cell>
          <cell r="I207">
            <v>77531.378017780589</v>
          </cell>
          <cell r="J207">
            <v>0</v>
          </cell>
          <cell r="K207">
            <v>8</v>
          </cell>
          <cell r="L207">
            <v>83616.025051389021</v>
          </cell>
          <cell r="M207">
            <v>83616.025051389021</v>
          </cell>
          <cell r="N207">
            <v>0</v>
          </cell>
        </row>
        <row r="208">
          <cell r="A208" t="str">
            <v>May2</v>
          </cell>
          <cell r="B208" t="str">
            <v>01-May-2002</v>
          </cell>
          <cell r="C208">
            <v>5</v>
          </cell>
          <cell r="D208" t="str">
            <v>Generadores y Trans.</v>
          </cell>
          <cell r="E208" t="str">
            <v>CECBB</v>
          </cell>
          <cell r="F208">
            <v>3</v>
          </cell>
          <cell r="G208" t="str">
            <v>ELFEC</v>
          </cell>
          <cell r="H208">
            <v>3338.2589331684794</v>
          </cell>
          <cell r="I208">
            <v>32895.806010317712</v>
          </cell>
          <cell r="J208">
            <v>-29557.547077149233</v>
          </cell>
          <cell r="K208">
            <v>8</v>
          </cell>
          <cell r="L208">
            <v>3600.2448262924504</v>
          </cell>
          <cell r="M208">
            <v>35477.462283896843</v>
          </cell>
          <cell r="N208">
            <v>-31877.217457604391</v>
          </cell>
        </row>
        <row r="209">
          <cell r="A209" t="str">
            <v>May2</v>
          </cell>
          <cell r="B209" t="str">
            <v>01-May-2002</v>
          </cell>
          <cell r="C209">
            <v>5</v>
          </cell>
          <cell r="D209" t="str">
            <v>Generadores y Trans.</v>
          </cell>
          <cell r="E209" t="str">
            <v>CECBB</v>
          </cell>
          <cell r="F209">
            <v>4</v>
          </cell>
          <cell r="G209" t="str">
            <v>ELFEO</v>
          </cell>
          <cell r="H209">
            <v>6458.0574291460562</v>
          </cell>
          <cell r="I209">
            <v>6458.0574291460562</v>
          </cell>
          <cell r="J209">
            <v>0</v>
          </cell>
          <cell r="K209">
            <v>8</v>
          </cell>
          <cell r="L209">
            <v>6964.8844839949297</v>
          </cell>
          <cell r="M209">
            <v>6964.8844839949297</v>
          </cell>
          <cell r="N209">
            <v>0</v>
          </cell>
        </row>
        <row r="210">
          <cell r="A210" t="str">
            <v>May2</v>
          </cell>
          <cell r="B210" t="str">
            <v>01-May-2002</v>
          </cell>
          <cell r="C210">
            <v>5</v>
          </cell>
          <cell r="D210" t="str">
            <v>Generadores y Trans.</v>
          </cell>
          <cell r="E210" t="str">
            <v>CECBB</v>
          </cell>
          <cell r="F210">
            <v>5</v>
          </cell>
          <cell r="G210" t="str">
            <v>SEPSA</v>
          </cell>
          <cell r="H210">
            <v>6511.5296840398814</v>
          </cell>
          <cell r="I210">
            <v>6511.5296840398814</v>
          </cell>
          <cell r="J210">
            <v>0</v>
          </cell>
          <cell r="K210">
            <v>8</v>
          </cell>
          <cell r="L210">
            <v>7022.5532307535777</v>
          </cell>
          <cell r="M210">
            <v>7022.5532307535777</v>
          </cell>
          <cell r="N210">
            <v>0</v>
          </cell>
        </row>
        <row r="211">
          <cell r="A211" t="str">
            <v>May2</v>
          </cell>
          <cell r="B211" t="str">
            <v>01-May-2002</v>
          </cell>
          <cell r="C211">
            <v>5</v>
          </cell>
          <cell r="D211" t="str">
            <v>Generadores y Trans.</v>
          </cell>
          <cell r="E211" t="str">
            <v>CECBB</v>
          </cell>
          <cell r="F211">
            <v>6</v>
          </cell>
          <cell r="G211" t="str">
            <v>CESSA</v>
          </cell>
          <cell r="H211">
            <v>-6044.2011996890851</v>
          </cell>
          <cell r="I211">
            <v>-6044.2011996890851</v>
          </cell>
          <cell r="J211">
            <v>0</v>
          </cell>
          <cell r="K211">
            <v>8</v>
          </cell>
          <cell r="L211">
            <v>-6518.5489004585279</v>
          </cell>
          <cell r="M211">
            <v>-6518.5489004585279</v>
          </cell>
          <cell r="N211">
            <v>0</v>
          </cell>
        </row>
        <row r="212">
          <cell r="A212" t="str">
            <v>May2</v>
          </cell>
          <cell r="B212" t="str">
            <v>01-May-2002</v>
          </cell>
          <cell r="C212">
            <v>6</v>
          </cell>
          <cell r="D212" t="str">
            <v>Generadores y Trans.</v>
          </cell>
          <cell r="E212" t="str">
            <v>RÍO ELÉCTRICO</v>
          </cell>
          <cell r="F212">
            <v>1</v>
          </cell>
          <cell r="G212" t="str">
            <v>CRE</v>
          </cell>
          <cell r="H212">
            <v>-7401.1619450126418</v>
          </cell>
          <cell r="I212">
            <v>90.020386438783135</v>
          </cell>
          <cell r="J212">
            <v>-7491.1823314514249</v>
          </cell>
          <cell r="K212">
            <v>8</v>
          </cell>
          <cell r="L212">
            <v>-7982.0036535612644</v>
          </cell>
          <cell r="M212">
            <v>97.085168354350415</v>
          </cell>
          <cell r="N212">
            <v>-8079.088821915615</v>
          </cell>
        </row>
        <row r="213">
          <cell r="A213" t="str">
            <v>May2</v>
          </cell>
          <cell r="B213" t="str">
            <v>01-May-2002</v>
          </cell>
          <cell r="C213">
            <v>6</v>
          </cell>
          <cell r="D213" t="str">
            <v>Generadores y Trans.</v>
          </cell>
          <cell r="E213" t="str">
            <v>RÍO ELÉCTRICO</v>
          </cell>
          <cell r="F213">
            <v>2</v>
          </cell>
          <cell r="G213" t="str">
            <v>ELECTROPAZ</v>
          </cell>
          <cell r="H213">
            <v>9299.9517701512887</v>
          </cell>
          <cell r="I213">
            <v>9299.9517701512887</v>
          </cell>
          <cell r="J213">
            <v>0</v>
          </cell>
          <cell r="K213">
            <v>8</v>
          </cell>
          <cell r="L213">
            <v>10029.810124248585</v>
          </cell>
          <cell r="M213">
            <v>10029.810124248585</v>
          </cell>
          <cell r="N213">
            <v>0</v>
          </cell>
        </row>
        <row r="214">
          <cell r="A214" t="str">
            <v>May2</v>
          </cell>
          <cell r="B214" t="str">
            <v>01-May-2002</v>
          </cell>
          <cell r="C214">
            <v>6</v>
          </cell>
          <cell r="D214" t="str">
            <v>Generadores y Trans.</v>
          </cell>
          <cell r="E214" t="str">
            <v>RÍO ELÉCTRICO</v>
          </cell>
          <cell r="F214">
            <v>3</v>
          </cell>
          <cell r="G214" t="str">
            <v>ELFEC</v>
          </cell>
          <cell r="H214">
            <v>400.42687062293328</v>
          </cell>
          <cell r="I214">
            <v>3945.8786514286849</v>
          </cell>
          <cell r="J214">
            <v>-3545.4517808057517</v>
          </cell>
          <cell r="K214">
            <v>8</v>
          </cell>
          <cell r="L214">
            <v>431.85229130814508</v>
          </cell>
          <cell r="M214">
            <v>4255.5504184632946</v>
          </cell>
          <cell r="N214">
            <v>-3823.6981271551495</v>
          </cell>
        </row>
        <row r="215">
          <cell r="A215" t="str">
            <v>May2</v>
          </cell>
          <cell r="B215" t="str">
            <v>01-May-2002</v>
          </cell>
          <cell r="C215">
            <v>6</v>
          </cell>
          <cell r="D215" t="str">
            <v>Generadores y Trans.</v>
          </cell>
          <cell r="E215" t="str">
            <v>RÍO ELÉCTRICO</v>
          </cell>
          <cell r="F215">
            <v>4</v>
          </cell>
          <cell r="G215" t="str">
            <v>ELFEO</v>
          </cell>
          <cell r="H215">
            <v>774.64923435453238</v>
          </cell>
          <cell r="I215">
            <v>774.64923435453238</v>
          </cell>
          <cell r="J215">
            <v>0</v>
          </cell>
          <cell r="K215">
            <v>8</v>
          </cell>
          <cell r="L215">
            <v>835.44355126737491</v>
          </cell>
          <cell r="M215">
            <v>835.44355126737491</v>
          </cell>
          <cell r="N215">
            <v>0</v>
          </cell>
        </row>
        <row r="216">
          <cell r="A216" t="str">
            <v>May2</v>
          </cell>
          <cell r="B216" t="str">
            <v>01-May-2002</v>
          </cell>
          <cell r="C216">
            <v>6</v>
          </cell>
          <cell r="D216" t="str">
            <v>Generadores y Trans.</v>
          </cell>
          <cell r="E216" t="str">
            <v>RÍO ELÉCTRICO</v>
          </cell>
          <cell r="F216">
            <v>5</v>
          </cell>
          <cell r="G216" t="str">
            <v>SEPSA</v>
          </cell>
          <cell r="H216">
            <v>781.06327476330421</v>
          </cell>
          <cell r="I216">
            <v>781.06327476330421</v>
          </cell>
          <cell r="J216">
            <v>0</v>
          </cell>
          <cell r="K216">
            <v>8</v>
          </cell>
          <cell r="L216">
            <v>842.36096428404403</v>
          </cell>
          <cell r="M216">
            <v>842.36096428404403</v>
          </cell>
          <cell r="N216">
            <v>0</v>
          </cell>
        </row>
        <row r="217">
          <cell r="A217" t="str">
            <v>May2</v>
          </cell>
          <cell r="B217" t="str">
            <v>01-May-2002</v>
          </cell>
          <cell r="C217">
            <v>6</v>
          </cell>
          <cell r="D217" t="str">
            <v>Generadores y Trans.</v>
          </cell>
          <cell r="E217" t="str">
            <v>RÍO ELÉCTRICO</v>
          </cell>
          <cell r="F217">
            <v>6</v>
          </cell>
          <cell r="G217" t="str">
            <v>CESSA</v>
          </cell>
          <cell r="H217">
            <v>-725.00684346546768</v>
          </cell>
          <cell r="I217">
            <v>-725.00684346546768</v>
          </cell>
          <cell r="J217">
            <v>0</v>
          </cell>
          <cell r="K217">
            <v>8</v>
          </cell>
          <cell r="L217">
            <v>-781.90523547426551</v>
          </cell>
          <cell r="M217">
            <v>-781.90523547426551</v>
          </cell>
          <cell r="N217">
            <v>0</v>
          </cell>
        </row>
        <row r="218">
          <cell r="A218" t="str">
            <v>May2</v>
          </cell>
          <cell r="B218" t="str">
            <v>01-May-2002</v>
          </cell>
          <cell r="C218">
            <v>7</v>
          </cell>
          <cell r="D218" t="str">
            <v>Generadores y Trans.</v>
          </cell>
          <cell r="E218" t="str">
            <v>HIDROBOL</v>
          </cell>
          <cell r="F218">
            <v>1</v>
          </cell>
          <cell r="G218" t="str">
            <v>CRE</v>
          </cell>
          <cell r="H218">
            <v>-601.19190753042835</v>
          </cell>
          <cell r="I218">
            <v>7.3123015334406238</v>
          </cell>
          <cell r="J218">
            <v>-608.50420906386898</v>
          </cell>
          <cell r="K218">
            <v>8</v>
          </cell>
          <cell r="L218">
            <v>-648.37332814113267</v>
          </cell>
          <cell r="M218">
            <v>7.8861694946691241</v>
          </cell>
          <cell r="N218">
            <v>-656.25949763580172</v>
          </cell>
        </row>
        <row r="219">
          <cell r="A219" t="str">
            <v>May2</v>
          </cell>
          <cell r="B219" t="str">
            <v>01-May-2002</v>
          </cell>
          <cell r="C219">
            <v>7</v>
          </cell>
          <cell r="D219" t="str">
            <v>Generadores y Trans.</v>
          </cell>
          <cell r="E219" t="str">
            <v>HIDROBOL</v>
          </cell>
          <cell r="F219">
            <v>2</v>
          </cell>
          <cell r="G219" t="str">
            <v>ELECTROPAZ</v>
          </cell>
          <cell r="H219">
            <v>755.42945637148705</v>
          </cell>
          <cell r="I219">
            <v>755.42945637148705</v>
          </cell>
          <cell r="J219">
            <v>0</v>
          </cell>
          <cell r="K219">
            <v>8</v>
          </cell>
          <cell r="L219">
            <v>814.7154089538991</v>
          </cell>
          <cell r="M219">
            <v>814.7154089538991</v>
          </cell>
          <cell r="N219">
            <v>0</v>
          </cell>
        </row>
        <row r="220">
          <cell r="A220" t="str">
            <v>May2</v>
          </cell>
          <cell r="B220" t="str">
            <v>01-May-2002</v>
          </cell>
          <cell r="C220">
            <v>7</v>
          </cell>
          <cell r="D220" t="str">
            <v>Generadores y Trans.</v>
          </cell>
          <cell r="E220" t="str">
            <v>HIDROBOL</v>
          </cell>
          <cell r="F220">
            <v>3</v>
          </cell>
          <cell r="G220" t="str">
            <v>ELFEC</v>
          </cell>
          <cell r="H220">
            <v>32.526432466251087</v>
          </cell>
          <cell r="I220">
            <v>320.52133583356596</v>
          </cell>
          <cell r="J220">
            <v>-287.99490336731486</v>
          </cell>
          <cell r="K220">
            <v>8</v>
          </cell>
          <cell r="L220">
            <v>35.079100377999694</v>
          </cell>
          <cell r="M220">
            <v>345.67578613677944</v>
          </cell>
          <cell r="N220">
            <v>-310.59668575877976</v>
          </cell>
        </row>
        <row r="221">
          <cell r="A221" t="str">
            <v>May2</v>
          </cell>
          <cell r="B221" t="str">
            <v>01-May-2002</v>
          </cell>
          <cell r="C221">
            <v>7</v>
          </cell>
          <cell r="D221" t="str">
            <v>Generadores y Trans.</v>
          </cell>
          <cell r="E221" t="str">
            <v>HIDROBOL</v>
          </cell>
          <cell r="F221">
            <v>4</v>
          </cell>
          <cell r="G221" t="str">
            <v>ELFEO</v>
          </cell>
          <cell r="H221">
            <v>62.924288689887817</v>
          </cell>
          <cell r="I221">
            <v>62.924288689887817</v>
          </cell>
          <cell r="J221">
            <v>0</v>
          </cell>
          <cell r="K221">
            <v>8</v>
          </cell>
          <cell r="L221">
            <v>67.862574275770754</v>
          </cell>
          <cell r="M221">
            <v>67.862574275770754</v>
          </cell>
          <cell r="N221">
            <v>0</v>
          </cell>
        </row>
        <row r="222">
          <cell r="A222" t="str">
            <v>May2</v>
          </cell>
          <cell r="B222" t="str">
            <v>01-May-2002</v>
          </cell>
          <cell r="C222">
            <v>7</v>
          </cell>
          <cell r="D222" t="str">
            <v>Generadores y Trans.</v>
          </cell>
          <cell r="E222" t="str">
            <v>HIDROBOL</v>
          </cell>
          <cell r="F222">
            <v>5</v>
          </cell>
          <cell r="G222" t="str">
            <v>SEPSA</v>
          </cell>
          <cell r="H222">
            <v>63.445297312179257</v>
          </cell>
          <cell r="I222">
            <v>63.445297312179257</v>
          </cell>
          <cell r="J222">
            <v>0</v>
          </cell>
          <cell r="K222">
            <v>8</v>
          </cell>
          <cell r="L222">
            <v>68.424471550491177</v>
          </cell>
          <cell r="M222">
            <v>68.424471550491177</v>
          </cell>
          <cell r="N222">
            <v>0</v>
          </cell>
        </row>
        <row r="223">
          <cell r="A223" t="str">
            <v>May2</v>
          </cell>
          <cell r="B223" t="str">
            <v>01-May-2002</v>
          </cell>
          <cell r="C223">
            <v>7</v>
          </cell>
          <cell r="D223" t="str">
            <v>Generadores y Trans.</v>
          </cell>
          <cell r="E223" t="str">
            <v>HIDROBOL</v>
          </cell>
          <cell r="F223">
            <v>6</v>
          </cell>
          <cell r="G223" t="str">
            <v>CESSA</v>
          </cell>
          <cell r="H223">
            <v>-58.89186730866416</v>
          </cell>
          <cell r="I223">
            <v>-58.89186730866416</v>
          </cell>
          <cell r="J223">
            <v>0</v>
          </cell>
          <cell r="K223">
            <v>8</v>
          </cell>
          <cell r="L223">
            <v>-63.513689271394476</v>
          </cell>
          <cell r="M223">
            <v>-63.513689271394476</v>
          </cell>
          <cell r="N223">
            <v>0</v>
          </cell>
        </row>
        <row r="224">
          <cell r="A224" t="str">
            <v>May2</v>
          </cell>
          <cell r="B224" t="str">
            <v>01-May-2002</v>
          </cell>
          <cell r="C224">
            <v>8</v>
          </cell>
          <cell r="D224" t="str">
            <v>Generadores y Trans.</v>
          </cell>
          <cell r="E224" t="str">
            <v>SYNERGIA</v>
          </cell>
          <cell r="F224">
            <v>1</v>
          </cell>
          <cell r="G224" t="str">
            <v>CRE</v>
          </cell>
          <cell r="H224">
            <v>-5129.4939506024821</v>
          </cell>
          <cell r="I224">
            <v>62.390072139928968</v>
          </cell>
          <cell r="J224">
            <v>-5191.8840227424107</v>
          </cell>
          <cell r="K224">
            <v>8</v>
          </cell>
          <cell r="L224">
            <v>-5532.0556094870699</v>
          </cell>
          <cell r="M224">
            <v>67.286432517862337</v>
          </cell>
          <cell r="N224">
            <v>-5599.3420420049315</v>
          </cell>
        </row>
        <row r="225">
          <cell r="A225" t="str">
            <v>May2</v>
          </cell>
          <cell r="B225" t="str">
            <v>01-May-2002</v>
          </cell>
          <cell r="C225">
            <v>8</v>
          </cell>
          <cell r="D225" t="str">
            <v>Generadores y Trans.</v>
          </cell>
          <cell r="E225" t="str">
            <v>SYNERGIA</v>
          </cell>
          <cell r="F225">
            <v>2</v>
          </cell>
          <cell r="G225" t="str">
            <v>ELECTROPAZ</v>
          </cell>
          <cell r="H225">
            <v>6445.4806826692666</v>
          </cell>
          <cell r="I225">
            <v>6445.4806826692666</v>
          </cell>
          <cell r="J225">
            <v>0</v>
          </cell>
          <cell r="K225">
            <v>8</v>
          </cell>
          <cell r="L225">
            <v>6951.3207169711186</v>
          </cell>
          <cell r="M225">
            <v>6951.3207169711186</v>
          </cell>
          <cell r="N225">
            <v>0</v>
          </cell>
        </row>
        <row r="226">
          <cell r="A226" t="str">
            <v>May2</v>
          </cell>
          <cell r="B226" t="str">
            <v>01-May-2002</v>
          </cell>
          <cell r="C226">
            <v>8</v>
          </cell>
          <cell r="D226" t="str">
            <v>Generadores y Trans.</v>
          </cell>
          <cell r="E226" t="str">
            <v>SYNERGIA</v>
          </cell>
          <cell r="F226">
            <v>3</v>
          </cell>
          <cell r="G226" t="str">
            <v>ELFEC</v>
          </cell>
          <cell r="H226">
            <v>277.52226282565289</v>
          </cell>
          <cell r="I226">
            <v>2734.754464595133</v>
          </cell>
          <cell r="J226">
            <v>-2457.2322017694801</v>
          </cell>
          <cell r="K226">
            <v>8</v>
          </cell>
          <cell r="L226">
            <v>299.30215448287521</v>
          </cell>
          <cell r="M226">
            <v>2949.3774477804709</v>
          </cell>
          <cell r="N226">
            <v>-2650.0752932975956</v>
          </cell>
        </row>
        <row r="227">
          <cell r="A227" t="str">
            <v>May2</v>
          </cell>
          <cell r="B227" t="str">
            <v>01-May-2002</v>
          </cell>
          <cell r="C227">
            <v>8</v>
          </cell>
          <cell r="D227" t="str">
            <v>Generadores y Trans.</v>
          </cell>
          <cell r="E227" t="str">
            <v>SYNERGIA</v>
          </cell>
          <cell r="F227">
            <v>4</v>
          </cell>
          <cell r="G227" t="str">
            <v>ELFEO</v>
          </cell>
          <cell r="H227">
            <v>536.88307200709824</v>
          </cell>
          <cell r="I227">
            <v>536.88307200709824</v>
          </cell>
          <cell r="J227">
            <v>0</v>
          </cell>
          <cell r="K227">
            <v>8</v>
          </cell>
          <cell r="L227">
            <v>579.01754807346458</v>
          </cell>
          <cell r="M227">
            <v>579.01754807346458</v>
          </cell>
          <cell r="N227">
            <v>0</v>
          </cell>
        </row>
        <row r="228">
          <cell r="A228" t="str">
            <v>May2</v>
          </cell>
          <cell r="B228" t="str">
            <v>01-May-2002</v>
          </cell>
          <cell r="C228">
            <v>8</v>
          </cell>
          <cell r="D228" t="str">
            <v>Generadores y Trans.</v>
          </cell>
          <cell r="E228" t="str">
            <v>SYNERGIA</v>
          </cell>
          <cell r="F228">
            <v>5</v>
          </cell>
          <cell r="G228" t="str">
            <v>SEPSA</v>
          </cell>
          <cell r="H228">
            <v>541.32842555025184</v>
          </cell>
          <cell r="I228">
            <v>541.32842555025184</v>
          </cell>
          <cell r="J228">
            <v>0</v>
          </cell>
          <cell r="K228">
            <v>8</v>
          </cell>
          <cell r="L228">
            <v>583.81177207321559</v>
          </cell>
          <cell r="M228">
            <v>583.81177207321559</v>
          </cell>
          <cell r="N228">
            <v>0</v>
          </cell>
        </row>
        <row r="229">
          <cell r="A229" t="str">
            <v>May2</v>
          </cell>
          <cell r="B229" t="str">
            <v>01-May-2002</v>
          </cell>
          <cell r="C229">
            <v>8</v>
          </cell>
          <cell r="D229" t="str">
            <v>Generadores y Trans.</v>
          </cell>
          <cell r="E229" t="str">
            <v>SYNERGIA</v>
          </cell>
          <cell r="F229">
            <v>6</v>
          </cell>
          <cell r="G229" t="str">
            <v>CESSA</v>
          </cell>
          <cell r="H229">
            <v>-502.47761707302635</v>
          </cell>
          <cell r="I229">
            <v>-502.47761707302635</v>
          </cell>
          <cell r="J229">
            <v>0</v>
          </cell>
          <cell r="K229">
            <v>8</v>
          </cell>
          <cell r="L229">
            <v>-541.91195992034238</v>
          </cell>
          <cell r="M229">
            <v>-541.91195992034238</v>
          </cell>
          <cell r="N229">
            <v>0</v>
          </cell>
        </row>
        <row r="230">
          <cell r="A230" t="str">
            <v>May2</v>
          </cell>
          <cell r="B230" t="str">
            <v>01-May-2002</v>
          </cell>
          <cell r="C230">
            <v>9</v>
          </cell>
          <cell r="D230" t="str">
            <v>Generadores y Trans.</v>
          </cell>
          <cell r="E230" t="str">
            <v>INGRESO TARIFARIO</v>
          </cell>
          <cell r="F230">
            <v>1</v>
          </cell>
          <cell r="G230" t="str">
            <v>CRE</v>
          </cell>
          <cell r="H230">
            <v>-4030.7838948312988</v>
          </cell>
          <cell r="I230">
            <v>49.026453759527499</v>
          </cell>
          <cell r="J230">
            <v>-4079.8103485908264</v>
          </cell>
          <cell r="K230">
            <v>8</v>
          </cell>
          <cell r="L230">
            <v>-4347.1190083794845</v>
          </cell>
          <cell r="M230">
            <v>52.874040040888801</v>
          </cell>
          <cell r="N230">
            <v>-4399.9930484203733</v>
          </cell>
        </row>
        <row r="231">
          <cell r="A231" t="str">
            <v>May2</v>
          </cell>
          <cell r="B231" t="str">
            <v>01-May-2002</v>
          </cell>
          <cell r="C231">
            <v>9</v>
          </cell>
          <cell r="D231" t="str">
            <v>Generadores y Trans.</v>
          </cell>
          <cell r="E231" t="str">
            <v>INGRESO TARIFARIO</v>
          </cell>
          <cell r="F231">
            <v>2</v>
          </cell>
          <cell r="G231" t="str">
            <v>ELECTROPAZ</v>
          </cell>
          <cell r="H231">
            <v>5064.8933365245548</v>
          </cell>
          <cell r="I231">
            <v>5064.8933365245548</v>
          </cell>
          <cell r="J231">
            <v>0</v>
          </cell>
          <cell r="K231">
            <v>8</v>
          </cell>
          <cell r="L231">
            <v>5462.3851521422212</v>
          </cell>
          <cell r="M231">
            <v>5462.3851521422212</v>
          </cell>
          <cell r="N231">
            <v>0</v>
          </cell>
        </row>
        <row r="232">
          <cell r="A232" t="str">
            <v>May2</v>
          </cell>
          <cell r="B232" t="str">
            <v>01-May-2002</v>
          </cell>
          <cell r="C232">
            <v>9</v>
          </cell>
          <cell r="D232" t="str">
            <v>Generadores y Trans.</v>
          </cell>
          <cell r="E232" t="str">
            <v>INGRESO TARIFARIO</v>
          </cell>
          <cell r="F232">
            <v>3</v>
          </cell>
          <cell r="G232" t="str">
            <v>ELFEC</v>
          </cell>
          <cell r="H232">
            <v>218.07848458879499</v>
          </cell>
          <cell r="I232">
            <v>2148.9847455446024</v>
          </cell>
          <cell r="J232">
            <v>-1930.9062609558075</v>
          </cell>
          <cell r="K232">
            <v>8</v>
          </cell>
          <cell r="L232">
            <v>235.19324042407402</v>
          </cell>
          <cell r="M232">
            <v>2317.6366383853178</v>
          </cell>
          <cell r="N232">
            <v>-2082.443397961244</v>
          </cell>
        </row>
        <row r="233">
          <cell r="A233" t="str">
            <v>May2</v>
          </cell>
          <cell r="B233" t="str">
            <v>01-May-2002</v>
          </cell>
          <cell r="C233">
            <v>9</v>
          </cell>
          <cell r="D233" t="str">
            <v>Generadores y Trans.</v>
          </cell>
          <cell r="E233" t="str">
            <v>INGRESO TARIFARIO</v>
          </cell>
          <cell r="F233">
            <v>4</v>
          </cell>
          <cell r="G233" t="str">
            <v>ELFEO</v>
          </cell>
          <cell r="H233">
            <v>421.8856013661125</v>
          </cell>
          <cell r="I233">
            <v>421.8856013661125</v>
          </cell>
          <cell r="J233">
            <v>0</v>
          </cell>
          <cell r="K233">
            <v>8</v>
          </cell>
          <cell r="L233">
            <v>454.9950989463789</v>
          </cell>
          <cell r="M233">
            <v>454.9950989463789</v>
          </cell>
          <cell r="N233">
            <v>0</v>
          </cell>
        </row>
        <row r="234">
          <cell r="A234" t="str">
            <v>May2</v>
          </cell>
          <cell r="B234" t="str">
            <v>01-May-2002</v>
          </cell>
          <cell r="C234">
            <v>9</v>
          </cell>
          <cell r="D234" t="str">
            <v>Generadores y Trans.</v>
          </cell>
          <cell r="E234" t="str">
            <v>INGRESO TARIFARIO</v>
          </cell>
          <cell r="F234">
            <v>5</v>
          </cell>
          <cell r="G234" t="str">
            <v>SEPSA</v>
          </cell>
          <cell r="H234">
            <v>425.37878405452761</v>
          </cell>
          <cell r="I234">
            <v>425.37878405452761</v>
          </cell>
          <cell r="J234">
            <v>0</v>
          </cell>
          <cell r="K234">
            <v>8</v>
          </cell>
          <cell r="L234">
            <v>458.76242591323108</v>
          </cell>
          <cell r="M234">
            <v>458.76242591323108</v>
          </cell>
          <cell r="N234">
            <v>0</v>
          </cell>
        </row>
        <row r="235">
          <cell r="A235" t="str">
            <v>May2</v>
          </cell>
          <cell r="B235" t="str">
            <v>01-May-2002</v>
          </cell>
          <cell r="C235">
            <v>9</v>
          </cell>
          <cell r="D235" t="str">
            <v>Generadores y Trans.</v>
          </cell>
          <cell r="E235" t="str">
            <v>INGRESO TARIFARIO</v>
          </cell>
          <cell r="F235">
            <v>6</v>
          </cell>
          <cell r="G235" t="str">
            <v>CESSA</v>
          </cell>
          <cell r="H235">
            <v>-394.84961010106531</v>
          </cell>
          <cell r="I235">
            <v>-394.84961010106531</v>
          </cell>
          <cell r="J235">
            <v>0</v>
          </cell>
          <cell r="K235">
            <v>8</v>
          </cell>
          <cell r="L235">
            <v>-425.83732849647311</v>
          </cell>
          <cell r="M235">
            <v>-425.83732849647311</v>
          </cell>
          <cell r="N235">
            <v>0</v>
          </cell>
        </row>
        <row r="236">
          <cell r="A236" t="str">
            <v>May2</v>
          </cell>
          <cell r="B236" t="str">
            <v>01-May-2002</v>
          </cell>
          <cell r="C236">
            <v>10</v>
          </cell>
          <cell r="D236" t="str">
            <v>Distribuidores</v>
          </cell>
          <cell r="E236" t="str">
            <v>CRE</v>
          </cell>
          <cell r="F236">
            <v>1</v>
          </cell>
          <cell r="G236" t="str">
            <v>CRE</v>
          </cell>
          <cell r="H236">
            <v>-105753.5314931192</v>
          </cell>
          <cell r="I236">
            <v>1286.2809708807622</v>
          </cell>
          <cell r="J236">
            <v>-107039.81246399996</v>
          </cell>
          <cell r="K236">
            <v>8</v>
          </cell>
          <cell r="L236">
            <v>-114053.04748451115</v>
          </cell>
          <cell r="M236">
            <v>1387.2280441039636</v>
          </cell>
          <cell r="N236">
            <v>-115440.27552861511</v>
          </cell>
        </row>
        <row r="237">
          <cell r="A237" t="str">
            <v>May2</v>
          </cell>
          <cell r="B237" t="str">
            <v>01-May-2002</v>
          </cell>
          <cell r="C237">
            <v>11</v>
          </cell>
          <cell r="D237" t="str">
            <v>Distribuidores</v>
          </cell>
          <cell r="E237" t="str">
            <v>ELECTROPAZ</v>
          </cell>
          <cell r="F237">
            <v>2</v>
          </cell>
          <cell r="G237" t="str">
            <v>ELECTROPAZ</v>
          </cell>
          <cell r="H237">
            <v>132884.91046624494</v>
          </cell>
          <cell r="I237">
            <v>132884.91046624494</v>
          </cell>
          <cell r="J237">
            <v>0</v>
          </cell>
          <cell r="K237">
            <v>8</v>
          </cell>
          <cell r="L237">
            <v>143313.69165073943</v>
          </cell>
          <cell r="M237">
            <v>143313.69165073943</v>
          </cell>
          <cell r="N237">
            <v>0</v>
          </cell>
        </row>
        <row r="238">
          <cell r="A238" t="str">
            <v>May2</v>
          </cell>
          <cell r="B238" t="str">
            <v>01-May-2002</v>
          </cell>
          <cell r="C238">
            <v>12</v>
          </cell>
          <cell r="D238" t="str">
            <v>Distribuidores</v>
          </cell>
          <cell r="E238" t="str">
            <v>ELFEC</v>
          </cell>
          <cell r="F238">
            <v>3</v>
          </cell>
          <cell r="G238" t="str">
            <v>ELFEC</v>
          </cell>
          <cell r="H238">
            <v>5721.6091186397089</v>
          </cell>
          <cell r="I238">
            <v>56381.768880639909</v>
          </cell>
          <cell r="J238">
            <v>-50660.159762000199</v>
          </cell>
          <cell r="K238">
            <v>8</v>
          </cell>
          <cell r="L238">
            <v>6170.6398574357363</v>
          </cell>
          <cell r="M238">
            <v>60806.598820983621</v>
          </cell>
          <cell r="N238">
            <v>-54635.958963547884</v>
          </cell>
        </row>
        <row r="239">
          <cell r="A239" t="str">
            <v>May2</v>
          </cell>
          <cell r="B239" t="str">
            <v>01-May-2002</v>
          </cell>
          <cell r="C239">
            <v>13</v>
          </cell>
          <cell r="D239" t="str">
            <v>Distribuidores</v>
          </cell>
          <cell r="E239" t="str">
            <v>ELFEO</v>
          </cell>
          <cell r="F239">
            <v>4</v>
          </cell>
          <cell r="G239" t="str">
            <v>ELFEO</v>
          </cell>
          <cell r="H239">
            <v>11068.787956550083</v>
          </cell>
          <cell r="I239">
            <v>11068.787956550083</v>
          </cell>
          <cell r="J239">
            <v>0</v>
          </cell>
          <cell r="K239">
            <v>8</v>
          </cell>
          <cell r="L239">
            <v>11937.464220630125</v>
          </cell>
          <cell r="M239">
            <v>11937.464220630125</v>
          </cell>
          <cell r="N239">
            <v>0</v>
          </cell>
        </row>
        <row r="240">
          <cell r="A240" t="str">
            <v>May2</v>
          </cell>
          <cell r="B240" t="str">
            <v>01-May-2002</v>
          </cell>
          <cell r="C240">
            <v>14</v>
          </cell>
          <cell r="D240" t="str">
            <v>Distribuidores</v>
          </cell>
          <cell r="E240" t="str">
            <v>SEPSA</v>
          </cell>
          <cell r="F240">
            <v>5</v>
          </cell>
          <cell r="G240" t="str">
            <v>SEPSA</v>
          </cell>
          <cell r="H240">
            <v>11160.436731351487</v>
          </cell>
          <cell r="I240">
            <v>11160.436731351487</v>
          </cell>
          <cell r="J240">
            <v>0</v>
          </cell>
          <cell r="K240">
            <v>8</v>
          </cell>
          <cell r="L240">
            <v>12036.305572939971</v>
          </cell>
          <cell r="M240">
            <v>12036.305572939971</v>
          </cell>
          <cell r="N240">
            <v>0</v>
          </cell>
        </row>
        <row r="241">
          <cell r="A241" t="str">
            <v>May2</v>
          </cell>
          <cell r="B241" t="str">
            <v>01-May-2002</v>
          </cell>
          <cell r="C241">
            <v>15</v>
          </cell>
          <cell r="D241" t="str">
            <v>Distribuidores</v>
          </cell>
          <cell r="E241" t="str">
            <v>CESSA</v>
          </cell>
          <cell r="F241">
            <v>6</v>
          </cell>
          <cell r="G241" t="str">
            <v>CESSA</v>
          </cell>
          <cell r="H241">
            <v>-10359.45904478129</v>
          </cell>
          <cell r="I241">
            <v>-10359.45904478129</v>
          </cell>
          <cell r="J241">
            <v>0</v>
          </cell>
          <cell r="K241">
            <v>8</v>
          </cell>
          <cell r="L241">
            <v>-11172.467317795099</v>
          </cell>
          <cell r="M241">
            <v>-11172.467317795099</v>
          </cell>
          <cell r="N241">
            <v>0</v>
          </cell>
        </row>
        <row r="242">
          <cell r="A242" t="str">
            <v>Jun2</v>
          </cell>
          <cell r="B242" t="str">
            <v>01-Jun-2002</v>
          </cell>
          <cell r="C242">
            <v>1</v>
          </cell>
          <cell r="D242" t="str">
            <v>Generadores y Trans.</v>
          </cell>
          <cell r="E242" t="str">
            <v>CORANI</v>
          </cell>
          <cell r="F242">
            <v>1</v>
          </cell>
          <cell r="G242" t="str">
            <v>CRE</v>
          </cell>
          <cell r="H242">
            <v>76315.166446478615</v>
          </cell>
          <cell r="I242">
            <v>172173.37414569841</v>
          </cell>
          <cell r="J242">
            <v>-95858.207699219798</v>
          </cell>
          <cell r="K242">
            <v>7</v>
          </cell>
          <cell r="L242">
            <v>81530.73715663937</v>
          </cell>
          <cell r="M242">
            <v>183940.13623346281</v>
          </cell>
          <cell r="N242">
            <v>-102409.39907682344</v>
          </cell>
        </row>
        <row r="243">
          <cell r="A243" t="str">
            <v>Jun2</v>
          </cell>
          <cell r="B243" t="str">
            <v>01-Jun-2002</v>
          </cell>
          <cell r="C243">
            <v>1</v>
          </cell>
          <cell r="D243" t="str">
            <v>Generadores y Trans.</v>
          </cell>
          <cell r="E243" t="str">
            <v>CORANI</v>
          </cell>
          <cell r="F243">
            <v>2</v>
          </cell>
          <cell r="G243" t="str">
            <v>ELECTROPAZ</v>
          </cell>
          <cell r="H243">
            <v>242973.14985647227</v>
          </cell>
          <cell r="I243">
            <v>242973.14985647227</v>
          </cell>
          <cell r="J243">
            <v>0</v>
          </cell>
          <cell r="K243">
            <v>7</v>
          </cell>
          <cell r="L243">
            <v>259578.54695844493</v>
          </cell>
          <cell r="M243">
            <v>259578.54695844493</v>
          </cell>
          <cell r="N243">
            <v>0</v>
          </cell>
        </row>
        <row r="244">
          <cell r="A244" t="str">
            <v>Jun2</v>
          </cell>
          <cell r="B244" t="str">
            <v>01-Jun-2002</v>
          </cell>
          <cell r="C244">
            <v>1</v>
          </cell>
          <cell r="D244" t="str">
            <v>Generadores y Trans.</v>
          </cell>
          <cell r="E244" t="str">
            <v>CORANI</v>
          </cell>
          <cell r="F244">
            <v>3</v>
          </cell>
          <cell r="G244" t="str">
            <v>ELFEC</v>
          </cell>
          <cell r="H244">
            <v>171432.8342402945</v>
          </cell>
          <cell r="I244">
            <v>220266.50631639769</v>
          </cell>
          <cell r="J244">
            <v>-48833.67207610319</v>
          </cell>
          <cell r="K244">
            <v>7</v>
          </cell>
          <cell r="L244">
            <v>183148.98596552972</v>
          </cell>
          <cell r="M244">
            <v>235320.07420160869</v>
          </cell>
          <cell r="N244">
            <v>-52171.088236078969</v>
          </cell>
        </row>
        <row r="245">
          <cell r="A245" t="str">
            <v>Jun2</v>
          </cell>
          <cell r="B245" t="str">
            <v>01-Jun-2002</v>
          </cell>
          <cell r="C245">
            <v>1</v>
          </cell>
          <cell r="D245" t="str">
            <v>Generadores y Trans.</v>
          </cell>
          <cell r="E245" t="str">
            <v>CORANI</v>
          </cell>
          <cell r="F245">
            <v>4</v>
          </cell>
          <cell r="G245" t="str">
            <v>ELFEO</v>
          </cell>
          <cell r="H245">
            <v>42494.421914035534</v>
          </cell>
          <cell r="I245">
            <v>42494.421914035534</v>
          </cell>
          <cell r="J245">
            <v>0</v>
          </cell>
          <cell r="K245">
            <v>7</v>
          </cell>
          <cell r="L245">
            <v>45398.597749588385</v>
          </cell>
          <cell r="M245">
            <v>45398.597749588385</v>
          </cell>
          <cell r="N245">
            <v>0</v>
          </cell>
        </row>
        <row r="246">
          <cell r="A246" t="str">
            <v>Jun2</v>
          </cell>
          <cell r="B246" t="str">
            <v>01-Jun-2002</v>
          </cell>
          <cell r="C246">
            <v>1</v>
          </cell>
          <cell r="D246" t="str">
            <v>Generadores y Trans.</v>
          </cell>
          <cell r="E246" t="str">
            <v>CORANI</v>
          </cell>
          <cell r="F246">
            <v>5</v>
          </cell>
          <cell r="G246" t="str">
            <v>SEPSA</v>
          </cell>
          <cell r="H246">
            <v>29259.88402877911</v>
          </cell>
          <cell r="I246">
            <v>29259.88402877911</v>
          </cell>
          <cell r="J246">
            <v>0</v>
          </cell>
          <cell r="K246">
            <v>7</v>
          </cell>
          <cell r="L246">
            <v>31259.578207920124</v>
          </cell>
          <cell r="M246">
            <v>31259.578207920124</v>
          </cell>
          <cell r="N246">
            <v>0</v>
          </cell>
        </row>
        <row r="247">
          <cell r="A247" t="str">
            <v>Jun2</v>
          </cell>
          <cell r="B247" t="str">
            <v>01-Jun-2002</v>
          </cell>
          <cell r="C247">
            <v>1</v>
          </cell>
          <cell r="D247" t="str">
            <v>Generadores y Trans.</v>
          </cell>
          <cell r="E247" t="str">
            <v>CORANI</v>
          </cell>
          <cell r="F247">
            <v>6</v>
          </cell>
          <cell r="G247" t="str">
            <v>CESSA</v>
          </cell>
          <cell r="H247">
            <v>-8550.2380088463542</v>
          </cell>
          <cell r="I247">
            <v>-8550.2380088463542</v>
          </cell>
          <cell r="J247">
            <v>0</v>
          </cell>
          <cell r="K247">
            <v>7</v>
          </cell>
          <cell r="L247">
            <v>-9134.5828121184168</v>
          </cell>
          <cell r="M247">
            <v>-9134.5828121184168</v>
          </cell>
          <cell r="N247">
            <v>0</v>
          </cell>
        </row>
        <row r="248">
          <cell r="A248" t="str">
            <v>Jun2</v>
          </cell>
          <cell r="B248" t="str">
            <v>01-Jun-2002</v>
          </cell>
          <cell r="C248">
            <v>2</v>
          </cell>
          <cell r="D248" t="str">
            <v>Generadores y Trans.</v>
          </cell>
          <cell r="E248" t="str">
            <v>GUARACACHI</v>
          </cell>
          <cell r="F248">
            <v>1</v>
          </cell>
          <cell r="G248" t="str">
            <v>CRE</v>
          </cell>
          <cell r="H248">
            <v>114085.50562382369</v>
          </cell>
          <cell r="I248">
            <v>257386.40638551782</v>
          </cell>
          <cell r="J248">
            <v>-143300.90076169412</v>
          </cell>
          <cell r="K248">
            <v>7</v>
          </cell>
          <cell r="L248">
            <v>121882.39645551433</v>
          </cell>
          <cell r="M248">
            <v>274976.84174516948</v>
          </cell>
          <cell r="N248">
            <v>-153094.44528965515</v>
          </cell>
        </row>
        <row r="249">
          <cell r="A249" t="str">
            <v>Jun2</v>
          </cell>
          <cell r="B249" t="str">
            <v>01-Jun-2002</v>
          </cell>
          <cell r="C249">
            <v>2</v>
          </cell>
          <cell r="D249" t="str">
            <v>Generadores y Trans.</v>
          </cell>
          <cell r="E249" t="str">
            <v>GUARACACHI</v>
          </cell>
          <cell r="F249">
            <v>2</v>
          </cell>
          <cell r="G249" t="str">
            <v>ELECTROPAZ</v>
          </cell>
          <cell r="H249">
            <v>363226.81250822038</v>
          </cell>
          <cell r="I249">
            <v>363226.81250822038</v>
          </cell>
          <cell r="J249">
            <v>0</v>
          </cell>
          <cell r="K249">
            <v>7</v>
          </cell>
          <cell r="L249">
            <v>388050.64783054171</v>
          </cell>
          <cell r="M249">
            <v>388050.64783054171</v>
          </cell>
          <cell r="N249">
            <v>0</v>
          </cell>
        </row>
        <row r="250">
          <cell r="A250" t="str">
            <v>Jun2</v>
          </cell>
          <cell r="B250" t="str">
            <v>01-Jun-2002</v>
          </cell>
          <cell r="C250">
            <v>2</v>
          </cell>
          <cell r="D250" t="str">
            <v>Generadores y Trans.</v>
          </cell>
          <cell r="E250" t="str">
            <v>GUARACACHI</v>
          </cell>
          <cell r="F250">
            <v>3</v>
          </cell>
          <cell r="G250" t="str">
            <v>ELFEC</v>
          </cell>
          <cell r="H250">
            <v>256279.35422961542</v>
          </cell>
          <cell r="I250">
            <v>329282.0669233948</v>
          </cell>
          <cell r="J250">
            <v>-73002.71269377938</v>
          </cell>
          <cell r="K250">
            <v>7</v>
          </cell>
          <cell r="L250">
            <v>273794.13085630746</v>
          </cell>
          <cell r="M250">
            <v>351786.03282683413</v>
          </cell>
          <cell r="N250">
            <v>-77991.901970526684</v>
          </cell>
        </row>
        <row r="251">
          <cell r="A251" t="str">
            <v>Jun2</v>
          </cell>
          <cell r="B251" t="str">
            <v>01-Jun-2002</v>
          </cell>
          <cell r="C251">
            <v>2</v>
          </cell>
          <cell r="D251" t="str">
            <v>Generadores y Trans.</v>
          </cell>
          <cell r="E251" t="str">
            <v>GUARACACHI</v>
          </cell>
          <cell r="F251">
            <v>4</v>
          </cell>
          <cell r="G251" t="str">
            <v>ELFEO</v>
          </cell>
          <cell r="H251">
            <v>63526.004541375616</v>
          </cell>
          <cell r="I251">
            <v>63526.004541375616</v>
          </cell>
          <cell r="J251">
            <v>0</v>
          </cell>
          <cell r="K251">
            <v>7</v>
          </cell>
          <cell r="L251">
            <v>67867.531711494579</v>
          </cell>
          <cell r="M251">
            <v>67867.531711494579</v>
          </cell>
          <cell r="N251">
            <v>0</v>
          </cell>
        </row>
        <row r="252">
          <cell r="A252" t="str">
            <v>Jun2</v>
          </cell>
          <cell r="B252" t="str">
            <v>01-Jun-2002</v>
          </cell>
          <cell r="C252">
            <v>2</v>
          </cell>
          <cell r="D252" t="str">
            <v>Generadores y Trans.</v>
          </cell>
          <cell r="E252" t="str">
            <v>GUARACACHI</v>
          </cell>
          <cell r="F252">
            <v>5</v>
          </cell>
          <cell r="G252" t="str">
            <v>SEPSA</v>
          </cell>
          <cell r="H252">
            <v>43741.353381687317</v>
          </cell>
          <cell r="I252">
            <v>43741.353381687317</v>
          </cell>
          <cell r="J252">
            <v>0</v>
          </cell>
          <cell r="K252">
            <v>7</v>
          </cell>
          <cell r="L252">
            <v>46730.747654715808</v>
          </cell>
          <cell r="M252">
            <v>46730.747654715808</v>
          </cell>
          <cell r="N252">
            <v>0</v>
          </cell>
        </row>
        <row r="253">
          <cell r="A253" t="str">
            <v>Jun2</v>
          </cell>
          <cell r="B253" t="str">
            <v>01-Jun-2002</v>
          </cell>
          <cell r="C253">
            <v>2</v>
          </cell>
          <cell r="D253" t="str">
            <v>Generadores y Trans.</v>
          </cell>
          <cell r="E253" t="str">
            <v>GUARACACHI</v>
          </cell>
          <cell r="F253">
            <v>6</v>
          </cell>
          <cell r="G253" t="str">
            <v>CESSA</v>
          </cell>
          <cell r="H253">
            <v>-12781.970764977374</v>
          </cell>
          <cell r="I253">
            <v>-12781.970764977374</v>
          </cell>
          <cell r="J253">
            <v>0</v>
          </cell>
          <cell r="K253">
            <v>7</v>
          </cell>
          <cell r="L253">
            <v>-13655.522844388754</v>
          </cell>
          <cell r="M253">
            <v>-13655.522844388754</v>
          </cell>
          <cell r="N253">
            <v>0</v>
          </cell>
        </row>
        <row r="254">
          <cell r="A254" t="str">
            <v>Jun2</v>
          </cell>
          <cell r="B254" t="str">
            <v>01-Jun-2002</v>
          </cell>
          <cell r="C254">
            <v>3</v>
          </cell>
          <cell r="D254" t="str">
            <v>Generadores y Trans.</v>
          </cell>
          <cell r="E254" t="str">
            <v>VALLE HERMOSO</v>
          </cell>
          <cell r="F254">
            <v>1</v>
          </cell>
          <cell r="G254" t="str">
            <v>CRE</v>
          </cell>
          <cell r="H254">
            <v>40611.117887194385</v>
          </cell>
          <cell r="I254">
            <v>91622.065705258268</v>
          </cell>
          <cell r="J254">
            <v>-51010.947818063883</v>
          </cell>
          <cell r="K254">
            <v>7</v>
          </cell>
          <cell r="L254">
            <v>43386.583981576601</v>
          </cell>
          <cell r="M254">
            <v>97883.748468302525</v>
          </cell>
          <cell r="N254">
            <v>-54497.164486725931</v>
          </cell>
        </row>
        <row r="255">
          <cell r="A255" t="str">
            <v>Jun2</v>
          </cell>
          <cell r="B255" t="str">
            <v>01-Jun-2002</v>
          </cell>
          <cell r="C255">
            <v>3</v>
          </cell>
          <cell r="D255" t="str">
            <v>Generadores y Trans.</v>
          </cell>
          <cell r="E255" t="str">
            <v>VALLE HERMOSO</v>
          </cell>
          <cell r="F255">
            <v>2</v>
          </cell>
          <cell r="G255" t="str">
            <v>ELECTROPAZ</v>
          </cell>
          <cell r="H255">
            <v>129298.16826337342</v>
          </cell>
          <cell r="I255">
            <v>129298.16826337342</v>
          </cell>
          <cell r="J255">
            <v>0</v>
          </cell>
          <cell r="K255">
            <v>7</v>
          </cell>
          <cell r="L255">
            <v>138134.73078001069</v>
          </cell>
          <cell r="M255">
            <v>138134.73078001069</v>
          </cell>
          <cell r="N255">
            <v>0</v>
          </cell>
        </row>
        <row r="256">
          <cell r="A256" t="str">
            <v>Jun2</v>
          </cell>
          <cell r="B256" t="str">
            <v>01-Jun-2002</v>
          </cell>
          <cell r="C256">
            <v>3</v>
          </cell>
          <cell r="D256" t="str">
            <v>Generadores y Trans.</v>
          </cell>
          <cell r="E256" t="str">
            <v>VALLE HERMOSO</v>
          </cell>
          <cell r="F256">
            <v>3</v>
          </cell>
          <cell r="G256" t="str">
            <v>ELFEC</v>
          </cell>
          <cell r="H256">
            <v>91227.987374581717</v>
          </cell>
          <cell r="I256">
            <v>117214.82728979137</v>
          </cell>
          <cell r="J256">
            <v>-25986.839915209654</v>
          </cell>
          <cell r="K256">
            <v>7</v>
          </cell>
          <cell r="L256">
            <v>97462.737831838152</v>
          </cell>
          <cell r="M256">
            <v>125225.58384678498</v>
          </cell>
          <cell r="N256">
            <v>-27762.84601494683</v>
          </cell>
        </row>
        <row r="257">
          <cell r="A257" t="str">
            <v>Jun2</v>
          </cell>
          <cell r="B257" t="str">
            <v>01-Jun-2002</v>
          </cell>
          <cell r="C257">
            <v>3</v>
          </cell>
          <cell r="D257" t="str">
            <v>Generadores y Trans.</v>
          </cell>
          <cell r="E257" t="str">
            <v>VALLE HERMOSO</v>
          </cell>
          <cell r="F257">
            <v>4</v>
          </cell>
          <cell r="G257" t="str">
            <v>ELFEO</v>
          </cell>
          <cell r="H257">
            <v>22613.407770123573</v>
          </cell>
          <cell r="I257">
            <v>22613.407770123573</v>
          </cell>
          <cell r="J257">
            <v>0</v>
          </cell>
          <cell r="K257">
            <v>7</v>
          </cell>
          <cell r="L257">
            <v>24158.865019509161</v>
          </cell>
          <cell r="M257">
            <v>24158.865019509161</v>
          </cell>
          <cell r="N257">
            <v>0</v>
          </cell>
        </row>
        <row r="258">
          <cell r="A258" t="str">
            <v>Jun2</v>
          </cell>
          <cell r="B258" t="str">
            <v>01-Jun-2002</v>
          </cell>
          <cell r="C258">
            <v>3</v>
          </cell>
          <cell r="D258" t="str">
            <v>Generadores y Trans.</v>
          </cell>
          <cell r="E258" t="str">
            <v>VALLE HERMOSO</v>
          </cell>
          <cell r="F258">
            <v>5</v>
          </cell>
          <cell r="G258" t="str">
            <v>SEPSA</v>
          </cell>
          <cell r="H258">
            <v>15570.648076771831</v>
          </cell>
          <cell r="I258">
            <v>15570.648076771831</v>
          </cell>
          <cell r="J258">
            <v>0</v>
          </cell>
          <cell r="K258">
            <v>7</v>
          </cell>
          <cell r="L258">
            <v>16634.785388250883</v>
          </cell>
          <cell r="M258">
            <v>16634.785388250883</v>
          </cell>
          <cell r="N258">
            <v>0</v>
          </cell>
        </row>
        <row r="259">
          <cell r="A259" t="str">
            <v>Jun2</v>
          </cell>
          <cell r="B259" t="str">
            <v>01-Jun-2002</v>
          </cell>
          <cell r="C259">
            <v>3</v>
          </cell>
          <cell r="D259" t="str">
            <v>Generadores y Trans.</v>
          </cell>
          <cell r="E259" t="str">
            <v>VALLE HERMOSO</v>
          </cell>
          <cell r="F259">
            <v>6</v>
          </cell>
          <cell r="G259" t="str">
            <v>CESSA</v>
          </cell>
          <cell r="H259">
            <v>-4550.0093875095226</v>
          </cell>
          <cell r="I259">
            <v>-4550.0093875095226</v>
          </cell>
          <cell r="J259">
            <v>0</v>
          </cell>
          <cell r="K259">
            <v>7</v>
          </cell>
          <cell r="L259">
            <v>-4860.9684903648395</v>
          </cell>
          <cell r="M259">
            <v>-4860.9684903648395</v>
          </cell>
          <cell r="N259">
            <v>0</v>
          </cell>
        </row>
        <row r="260">
          <cell r="A260" t="str">
            <v>Jun2</v>
          </cell>
          <cell r="B260" t="str">
            <v>01-Jun-2002</v>
          </cell>
          <cell r="C260">
            <v>4</v>
          </cell>
          <cell r="D260" t="str">
            <v>Generadores y Trans.</v>
          </cell>
          <cell r="E260" t="str">
            <v>COBEE</v>
          </cell>
          <cell r="F260">
            <v>1</v>
          </cell>
          <cell r="G260" t="str">
            <v>CRE</v>
          </cell>
          <cell r="H260">
            <v>0</v>
          </cell>
          <cell r="I260">
            <v>0</v>
          </cell>
          <cell r="J260">
            <v>0</v>
          </cell>
          <cell r="K260">
            <v>7</v>
          </cell>
          <cell r="L260">
            <v>0</v>
          </cell>
          <cell r="M260">
            <v>0</v>
          </cell>
          <cell r="N260">
            <v>0</v>
          </cell>
        </row>
        <row r="261">
          <cell r="A261" t="str">
            <v>Jun2</v>
          </cell>
          <cell r="B261" t="str">
            <v>01-Jun-2002</v>
          </cell>
          <cell r="C261">
            <v>4</v>
          </cell>
          <cell r="D261" t="str">
            <v>Generadores y Trans.</v>
          </cell>
          <cell r="E261" t="str">
            <v>COBEE</v>
          </cell>
          <cell r="F261">
            <v>2</v>
          </cell>
          <cell r="G261" t="str">
            <v>ELECTROPAZ</v>
          </cell>
          <cell r="H261">
            <v>0</v>
          </cell>
          <cell r="I261">
            <v>0</v>
          </cell>
          <cell r="J261">
            <v>0</v>
          </cell>
          <cell r="K261">
            <v>7</v>
          </cell>
          <cell r="L261">
            <v>0</v>
          </cell>
          <cell r="M261">
            <v>0</v>
          </cell>
          <cell r="N261">
            <v>0</v>
          </cell>
        </row>
        <row r="262">
          <cell r="A262" t="str">
            <v>Jun2</v>
          </cell>
          <cell r="B262" t="str">
            <v>01-Jun-2002</v>
          </cell>
          <cell r="C262">
            <v>4</v>
          </cell>
          <cell r="D262" t="str">
            <v>Generadores y Trans.</v>
          </cell>
          <cell r="E262" t="str">
            <v>COBEE</v>
          </cell>
          <cell r="F262">
            <v>3</v>
          </cell>
          <cell r="G262" t="str">
            <v>ELFEC</v>
          </cell>
          <cell r="H262">
            <v>0</v>
          </cell>
          <cell r="I262">
            <v>0</v>
          </cell>
          <cell r="J262">
            <v>0</v>
          </cell>
          <cell r="K262">
            <v>7</v>
          </cell>
          <cell r="L262">
            <v>0</v>
          </cell>
          <cell r="M262">
            <v>0</v>
          </cell>
          <cell r="N262">
            <v>0</v>
          </cell>
        </row>
        <row r="263">
          <cell r="A263" t="str">
            <v>Jun2</v>
          </cell>
          <cell r="B263" t="str">
            <v>01-Jun-2002</v>
          </cell>
          <cell r="C263">
            <v>4</v>
          </cell>
          <cell r="D263" t="str">
            <v>Generadores y Trans.</v>
          </cell>
          <cell r="E263" t="str">
            <v>COBEE</v>
          </cell>
          <cell r="F263">
            <v>4</v>
          </cell>
          <cell r="G263" t="str">
            <v>ELFEO</v>
          </cell>
          <cell r="H263">
            <v>0</v>
          </cell>
          <cell r="I263">
            <v>0</v>
          </cell>
          <cell r="J263">
            <v>0</v>
          </cell>
          <cell r="K263">
            <v>7</v>
          </cell>
          <cell r="L263">
            <v>0</v>
          </cell>
          <cell r="M263">
            <v>0</v>
          </cell>
          <cell r="N263">
            <v>0</v>
          </cell>
        </row>
        <row r="264">
          <cell r="A264" t="str">
            <v>Jun2</v>
          </cell>
          <cell r="B264" t="str">
            <v>01-Jun-2002</v>
          </cell>
          <cell r="C264">
            <v>4</v>
          </cell>
          <cell r="D264" t="str">
            <v>Generadores y Trans.</v>
          </cell>
          <cell r="E264" t="str">
            <v>COBEE</v>
          </cell>
          <cell r="F264">
            <v>5</v>
          </cell>
          <cell r="G264" t="str">
            <v>SEPSA</v>
          </cell>
          <cell r="H264">
            <v>0</v>
          </cell>
          <cell r="I264">
            <v>0</v>
          </cell>
          <cell r="J264">
            <v>0</v>
          </cell>
          <cell r="K264">
            <v>7</v>
          </cell>
          <cell r="L264">
            <v>0</v>
          </cell>
          <cell r="M264">
            <v>0</v>
          </cell>
          <cell r="N264">
            <v>0</v>
          </cell>
        </row>
        <row r="265">
          <cell r="A265" t="str">
            <v>Jun2</v>
          </cell>
          <cell r="B265" t="str">
            <v>01-Jun-2002</v>
          </cell>
          <cell r="C265">
            <v>4</v>
          </cell>
          <cell r="D265" t="str">
            <v>Generadores y Trans.</v>
          </cell>
          <cell r="E265" t="str">
            <v>COBEE</v>
          </cell>
          <cell r="F265">
            <v>6</v>
          </cell>
          <cell r="G265" t="str">
            <v>CESSA</v>
          </cell>
          <cell r="H265">
            <v>0</v>
          </cell>
          <cell r="I265">
            <v>0</v>
          </cell>
          <cell r="J265">
            <v>0</v>
          </cell>
          <cell r="K265">
            <v>7</v>
          </cell>
          <cell r="L265">
            <v>0</v>
          </cell>
          <cell r="M265">
            <v>0</v>
          </cell>
          <cell r="N265">
            <v>0</v>
          </cell>
        </row>
        <row r="266">
          <cell r="A266" t="str">
            <v>Jun2</v>
          </cell>
          <cell r="B266" t="str">
            <v>01-Jun-2002</v>
          </cell>
          <cell r="C266">
            <v>5</v>
          </cell>
          <cell r="D266" t="str">
            <v>Generadores y Trans.</v>
          </cell>
          <cell r="E266" t="str">
            <v>CECBB</v>
          </cell>
          <cell r="F266">
            <v>1</v>
          </cell>
          <cell r="G266" t="str">
            <v>CRE</v>
          </cell>
          <cell r="H266">
            <v>46061.418365655038</v>
          </cell>
          <cell r="I266">
            <v>103918.39770818461</v>
          </cell>
          <cell r="J266">
            <v>-57856.979342529572</v>
          </cell>
          <cell r="K266">
            <v>7</v>
          </cell>
          <cell r="L266">
            <v>49209.371723849625</v>
          </cell>
          <cell r="M266">
            <v>111020.44277433481</v>
          </cell>
          <cell r="N266">
            <v>-61811.071050485181</v>
          </cell>
        </row>
        <row r="267">
          <cell r="A267" t="str">
            <v>Jun2</v>
          </cell>
          <cell r="B267" t="str">
            <v>01-Jun-2002</v>
          </cell>
          <cell r="C267">
            <v>5</v>
          </cell>
          <cell r="D267" t="str">
            <v>Generadores y Trans.</v>
          </cell>
          <cell r="E267" t="str">
            <v>CECBB</v>
          </cell>
          <cell r="F267">
            <v>2</v>
          </cell>
          <cell r="G267" t="str">
            <v>ELECTROPAZ</v>
          </cell>
          <cell r="H267">
            <v>146650.90084038439</v>
          </cell>
          <cell r="I267">
            <v>146650.90084038439</v>
          </cell>
          <cell r="J267">
            <v>0</v>
          </cell>
          <cell r="K267">
            <v>7</v>
          </cell>
          <cell r="L267">
            <v>156673.39281225496</v>
          </cell>
          <cell r="M267">
            <v>156673.39281225496</v>
          </cell>
          <cell r="N267">
            <v>0</v>
          </cell>
        </row>
        <row r="268">
          <cell r="A268" t="str">
            <v>Jun2</v>
          </cell>
          <cell r="B268" t="str">
            <v>01-Jun-2002</v>
          </cell>
          <cell r="C268">
            <v>5</v>
          </cell>
          <cell r="D268" t="str">
            <v>Generadores y Trans.</v>
          </cell>
          <cell r="E268" t="str">
            <v>CECBB</v>
          </cell>
          <cell r="F268">
            <v>3</v>
          </cell>
          <cell r="G268" t="str">
            <v>ELFEC</v>
          </cell>
          <cell r="H268">
            <v>103471.43126641978</v>
          </cell>
          <cell r="I268">
            <v>132945.88968100119</v>
          </cell>
          <cell r="J268">
            <v>-29474.458414581415</v>
          </cell>
          <cell r="K268">
            <v>7</v>
          </cell>
          <cell r="L268">
            <v>110542.92952004708</v>
          </cell>
          <cell r="M268">
            <v>142031.74666780053</v>
          </cell>
          <cell r="N268">
            <v>-31488.817147753456</v>
          </cell>
        </row>
        <row r="269">
          <cell r="A269" t="str">
            <v>Jun2</v>
          </cell>
          <cell r="B269" t="str">
            <v>01-Jun-2002</v>
          </cell>
          <cell r="C269">
            <v>5</v>
          </cell>
          <cell r="D269" t="str">
            <v>Generadores y Trans.</v>
          </cell>
          <cell r="E269" t="str">
            <v>CECBB</v>
          </cell>
          <cell r="F269">
            <v>4</v>
          </cell>
          <cell r="G269" t="str">
            <v>ELFEO</v>
          </cell>
          <cell r="H269">
            <v>25648.287714366474</v>
          </cell>
          <cell r="I269">
            <v>25648.287714366474</v>
          </cell>
          <cell r="J269">
            <v>0</v>
          </cell>
          <cell r="K269">
            <v>7</v>
          </cell>
          <cell r="L269">
            <v>27401.156303896991</v>
          </cell>
          <cell r="M269">
            <v>27401.156303896991</v>
          </cell>
          <cell r="N269">
            <v>0</v>
          </cell>
        </row>
        <row r="270">
          <cell r="A270" t="str">
            <v>Jun2</v>
          </cell>
          <cell r="B270" t="str">
            <v>01-Jun-2002</v>
          </cell>
          <cell r="C270">
            <v>5</v>
          </cell>
          <cell r="D270" t="str">
            <v>Generadores y Trans.</v>
          </cell>
          <cell r="E270" t="str">
            <v>CECBB</v>
          </cell>
          <cell r="F270">
            <v>5</v>
          </cell>
          <cell r="G270" t="str">
            <v>SEPSA</v>
          </cell>
          <cell r="H270">
            <v>17660.339645925407</v>
          </cell>
          <cell r="I270">
            <v>17660.339645925407</v>
          </cell>
          <cell r="J270">
            <v>0</v>
          </cell>
          <cell r="K270">
            <v>7</v>
          </cell>
          <cell r="L270">
            <v>18867.291743099657</v>
          </cell>
          <cell r="M270">
            <v>18867.291743099657</v>
          </cell>
          <cell r="N270">
            <v>0</v>
          </cell>
        </row>
        <row r="271">
          <cell r="A271" t="str">
            <v>Jun2</v>
          </cell>
          <cell r="B271" t="str">
            <v>01-Jun-2002</v>
          </cell>
          <cell r="C271">
            <v>5</v>
          </cell>
          <cell r="D271" t="str">
            <v>Generadores y Trans.</v>
          </cell>
          <cell r="E271" t="str">
            <v>CECBB</v>
          </cell>
          <cell r="F271">
            <v>6</v>
          </cell>
          <cell r="G271" t="str">
            <v>CESSA</v>
          </cell>
          <cell r="H271">
            <v>-5160.6529657195015</v>
          </cell>
          <cell r="I271">
            <v>-5160.6529657195015</v>
          </cell>
          <cell r="J271">
            <v>0</v>
          </cell>
          <cell r="K271">
            <v>7</v>
          </cell>
          <cell r="L271">
            <v>-5513.34498889929</v>
          </cell>
          <cell r="M271">
            <v>-5513.34498889929</v>
          </cell>
          <cell r="N271">
            <v>0</v>
          </cell>
        </row>
        <row r="272">
          <cell r="A272" t="str">
            <v>Jun2</v>
          </cell>
          <cell r="B272" t="str">
            <v>01-Jun-2002</v>
          </cell>
          <cell r="C272">
            <v>6</v>
          </cell>
          <cell r="D272" t="str">
            <v>Generadores y Trans.</v>
          </cell>
          <cell r="E272" t="str">
            <v>RÍO ELÉCTRICO</v>
          </cell>
          <cell r="F272">
            <v>1</v>
          </cell>
          <cell r="G272" t="str">
            <v>CRE</v>
          </cell>
          <cell r="H272">
            <v>4910.742848939788</v>
          </cell>
          <cell r="I272">
            <v>11079.045034341751</v>
          </cell>
          <cell r="J272">
            <v>-6168.3021854019626</v>
          </cell>
          <cell r="K272">
            <v>7</v>
          </cell>
          <cell r="L272">
            <v>5246.3553852240948</v>
          </cell>
          <cell r="M272">
            <v>11836.214879711733</v>
          </cell>
          <cell r="N272">
            <v>-6589.8594944876395</v>
          </cell>
        </row>
        <row r="273">
          <cell r="A273" t="str">
            <v>Jun2</v>
          </cell>
          <cell r="B273" t="str">
            <v>01-Jun-2002</v>
          </cell>
          <cell r="C273">
            <v>6</v>
          </cell>
          <cell r="D273" t="str">
            <v>Generadores y Trans.</v>
          </cell>
          <cell r="E273" t="str">
            <v>RÍO ELÉCTRICO</v>
          </cell>
          <cell r="F273">
            <v>2</v>
          </cell>
          <cell r="G273" t="str">
            <v>ELECTROPAZ</v>
          </cell>
          <cell r="H273">
            <v>15634.882470954801</v>
          </cell>
          <cell r="I273">
            <v>15634.882470954801</v>
          </cell>
          <cell r="J273">
            <v>0</v>
          </cell>
          <cell r="K273">
            <v>7</v>
          </cell>
          <cell r="L273">
            <v>16703.409722736487</v>
          </cell>
          <cell r="M273">
            <v>16703.409722736487</v>
          </cell>
          <cell r="N273">
            <v>0</v>
          </cell>
        </row>
        <row r="274">
          <cell r="A274" t="str">
            <v>Jun2</v>
          </cell>
          <cell r="B274" t="str">
            <v>01-Jun-2002</v>
          </cell>
          <cell r="C274">
            <v>6</v>
          </cell>
          <cell r="D274" t="str">
            <v>Generadores y Trans.</v>
          </cell>
          <cell r="E274" t="str">
            <v>RÍO ELÉCTRICO</v>
          </cell>
          <cell r="F274">
            <v>3</v>
          </cell>
          <cell r="G274" t="str">
            <v>ELFEC</v>
          </cell>
          <cell r="H274">
            <v>11031.392631626135</v>
          </cell>
          <cell r="I274">
            <v>14173.751052653461</v>
          </cell>
          <cell r="J274">
            <v>-3142.3584210273257</v>
          </cell>
          <cell r="K274">
            <v>7</v>
          </cell>
          <cell r="L274">
            <v>11785.305791759814</v>
          </cell>
          <cell r="M274">
            <v>15142.420902770005</v>
          </cell>
          <cell r="N274">
            <v>-3357.11511101019</v>
          </cell>
        </row>
        <row r="275">
          <cell r="A275" t="str">
            <v>Jun2</v>
          </cell>
          <cell r="B275" t="str">
            <v>01-Jun-2002</v>
          </cell>
          <cell r="C275">
            <v>6</v>
          </cell>
          <cell r="D275" t="str">
            <v>Generadores y Trans.</v>
          </cell>
          <cell r="E275" t="str">
            <v>RÍO ELÉCTRICO</v>
          </cell>
          <cell r="F275">
            <v>4</v>
          </cell>
          <cell r="G275" t="str">
            <v>ELFEO</v>
          </cell>
          <cell r="H275">
            <v>2734.4391455993373</v>
          </cell>
          <cell r="I275">
            <v>2734.4391455993373</v>
          </cell>
          <cell r="J275">
            <v>0</v>
          </cell>
          <cell r="K275">
            <v>7</v>
          </cell>
          <cell r="L275">
            <v>2921.3176047652082</v>
          </cell>
          <cell r="M275">
            <v>2921.3176047652082</v>
          </cell>
          <cell r="N275">
            <v>0</v>
          </cell>
        </row>
        <row r="276">
          <cell r="A276" t="str">
            <v>Jun2</v>
          </cell>
          <cell r="B276" t="str">
            <v>01-Jun-2002</v>
          </cell>
          <cell r="C276">
            <v>6</v>
          </cell>
          <cell r="D276" t="str">
            <v>Generadores y Trans.</v>
          </cell>
          <cell r="E276" t="str">
            <v>RÍO ELÉCTRICO</v>
          </cell>
          <cell r="F276">
            <v>5</v>
          </cell>
          <cell r="G276" t="str">
            <v>SEPSA</v>
          </cell>
          <cell r="H276">
            <v>1882.8205839779657</v>
          </cell>
          <cell r="I276">
            <v>1882.8205839779657</v>
          </cell>
          <cell r="J276">
            <v>0</v>
          </cell>
          <cell r="K276">
            <v>7</v>
          </cell>
          <cell r="L276">
            <v>2011.4972854455593</v>
          </cell>
          <cell r="M276">
            <v>2011.4972854455593</v>
          </cell>
          <cell r="N276">
            <v>0</v>
          </cell>
        </row>
        <row r="277">
          <cell r="A277" t="str">
            <v>Jun2</v>
          </cell>
          <cell r="B277" t="str">
            <v>01-Jun-2002</v>
          </cell>
          <cell r="C277">
            <v>6</v>
          </cell>
          <cell r="D277" t="str">
            <v>Generadores y Trans.</v>
          </cell>
          <cell r="E277" t="str">
            <v>RÍO ELÉCTRICO</v>
          </cell>
          <cell r="F277">
            <v>6</v>
          </cell>
          <cell r="G277" t="str">
            <v>CESSA</v>
          </cell>
          <cell r="H277">
            <v>-550.19234201791937</v>
          </cell>
          <cell r="I277">
            <v>-550.19234201791937</v>
          </cell>
          <cell r="J277">
            <v>0</v>
          </cell>
          <cell r="K277">
            <v>7</v>
          </cell>
          <cell r="L277">
            <v>-587.79387258649774</v>
          </cell>
          <cell r="M277">
            <v>-587.79387258649774</v>
          </cell>
          <cell r="N277">
            <v>0</v>
          </cell>
        </row>
        <row r="278">
          <cell r="A278" t="str">
            <v>Jun2</v>
          </cell>
          <cell r="B278" t="str">
            <v>01-Jun-2002</v>
          </cell>
          <cell r="C278">
            <v>7</v>
          </cell>
          <cell r="D278" t="str">
            <v>Generadores y Trans.</v>
          </cell>
          <cell r="E278" t="str">
            <v>HIDROBOL</v>
          </cell>
          <cell r="F278">
            <v>1</v>
          </cell>
          <cell r="G278" t="str">
            <v>CRE</v>
          </cell>
          <cell r="H278">
            <v>14515.498683545818</v>
          </cell>
          <cell r="I278">
            <v>32748.174473369654</v>
          </cell>
          <cell r="J278">
            <v>-18232.675789823836</v>
          </cell>
          <cell r="K278">
            <v>7</v>
          </cell>
          <cell r="L278">
            <v>15507.524427607756</v>
          </cell>
          <cell r="M278">
            <v>34986.267208374389</v>
          </cell>
          <cell r="N278">
            <v>-19478.742780766632</v>
          </cell>
        </row>
        <row r="279">
          <cell r="A279" t="str">
            <v>Jun2</v>
          </cell>
          <cell r="B279" t="str">
            <v>01-Jun-2002</v>
          </cell>
          <cell r="C279">
            <v>7</v>
          </cell>
          <cell r="D279" t="str">
            <v>Generadores y Trans.</v>
          </cell>
          <cell r="E279" t="str">
            <v>HIDROBOL</v>
          </cell>
          <cell r="F279">
            <v>2</v>
          </cell>
          <cell r="G279" t="str">
            <v>ELECTROPAZ</v>
          </cell>
          <cell r="H279">
            <v>46214.620253132445</v>
          </cell>
          <cell r="I279">
            <v>46214.620253132445</v>
          </cell>
          <cell r="J279">
            <v>0</v>
          </cell>
          <cell r="K279">
            <v>7</v>
          </cell>
          <cell r="L279">
            <v>49373.043814227378</v>
          </cell>
          <cell r="M279">
            <v>49373.043814227378</v>
          </cell>
          <cell r="N279">
            <v>0</v>
          </cell>
        </row>
        <row r="280">
          <cell r="A280" t="str">
            <v>Jun2</v>
          </cell>
          <cell r="B280" t="str">
            <v>01-Jun-2002</v>
          </cell>
          <cell r="C280">
            <v>7</v>
          </cell>
          <cell r="D280" t="str">
            <v>Generadores y Trans.</v>
          </cell>
          <cell r="E280" t="str">
            <v>HIDROBOL</v>
          </cell>
          <cell r="F280">
            <v>3</v>
          </cell>
          <cell r="G280" t="str">
            <v>ELFEC</v>
          </cell>
          <cell r="H280">
            <v>32607.320348003333</v>
          </cell>
          <cell r="I280">
            <v>41895.711315878783</v>
          </cell>
          <cell r="J280">
            <v>-9288.3909678754499</v>
          </cell>
          <cell r="K280">
            <v>7</v>
          </cell>
          <cell r="L280">
            <v>34835.786757273971</v>
          </cell>
          <cell r="M280">
            <v>44758.969761022759</v>
          </cell>
          <cell r="N280">
            <v>-9923.1830037487889</v>
          </cell>
        </row>
        <row r="281">
          <cell r="A281" t="str">
            <v>Jun2</v>
          </cell>
          <cell r="B281" t="str">
            <v>01-Jun-2002</v>
          </cell>
          <cell r="C281">
            <v>7</v>
          </cell>
          <cell r="D281" t="str">
            <v>Generadores y Trans.</v>
          </cell>
          <cell r="E281" t="str">
            <v>HIDROBOL</v>
          </cell>
          <cell r="F281">
            <v>4</v>
          </cell>
          <cell r="G281" t="str">
            <v>ELFEO</v>
          </cell>
          <cell r="H281">
            <v>8082.6361793211472</v>
          </cell>
          <cell r="I281">
            <v>8082.6361793211472</v>
          </cell>
          <cell r="J281">
            <v>0</v>
          </cell>
          <cell r="K281">
            <v>7</v>
          </cell>
          <cell r="L281">
            <v>8635.023895690967</v>
          </cell>
          <cell r="M281">
            <v>8635.023895690967</v>
          </cell>
          <cell r="N281">
            <v>0</v>
          </cell>
        </row>
        <row r="282">
          <cell r="A282" t="str">
            <v>Jun2</v>
          </cell>
          <cell r="B282" t="str">
            <v>01-Jun-2002</v>
          </cell>
          <cell r="C282">
            <v>7</v>
          </cell>
          <cell r="D282" t="str">
            <v>Generadores y Trans.</v>
          </cell>
          <cell r="E282" t="str">
            <v>HIDROBOL</v>
          </cell>
          <cell r="F282">
            <v>5</v>
          </cell>
          <cell r="G282" t="str">
            <v>SEPSA</v>
          </cell>
          <cell r="H282">
            <v>5565.3656786336514</v>
          </cell>
          <cell r="I282">
            <v>5565.3656786336514</v>
          </cell>
          <cell r="J282">
            <v>0</v>
          </cell>
          <cell r="K282">
            <v>7</v>
          </cell>
          <cell r="L282">
            <v>5945.7167880710203</v>
          </cell>
          <cell r="M282">
            <v>5945.7167880710203</v>
          </cell>
          <cell r="N282">
            <v>0</v>
          </cell>
        </row>
        <row r="283">
          <cell r="A283" t="str">
            <v>Jun2</v>
          </cell>
          <cell r="B283" t="str">
            <v>01-Jun-2002</v>
          </cell>
          <cell r="C283">
            <v>7</v>
          </cell>
          <cell r="D283" t="str">
            <v>Generadores y Trans.</v>
          </cell>
          <cell r="E283" t="str">
            <v>HIDROBOL</v>
          </cell>
          <cell r="F283">
            <v>6</v>
          </cell>
          <cell r="G283" t="str">
            <v>CESSA</v>
          </cell>
          <cell r="H283">
            <v>-1626.2949337659409</v>
          </cell>
          <cell r="I283">
            <v>-1626.2949337659409</v>
          </cell>
          <cell r="J283">
            <v>0</v>
          </cell>
          <cell r="K283">
            <v>7</v>
          </cell>
          <cell r="L283">
            <v>-1737.4400261189937</v>
          </cell>
          <cell r="M283">
            <v>-1737.4400261189937</v>
          </cell>
          <cell r="N283">
            <v>0</v>
          </cell>
        </row>
        <row r="284">
          <cell r="A284" t="str">
            <v>Jun2</v>
          </cell>
          <cell r="B284" t="str">
            <v>01-Jun-2002</v>
          </cell>
          <cell r="C284">
            <v>8</v>
          </cell>
          <cell r="D284" t="str">
            <v>Generadores y Trans.</v>
          </cell>
          <cell r="E284" t="str">
            <v>SYNERGIA</v>
          </cell>
          <cell r="F284">
            <v>1</v>
          </cell>
          <cell r="G284" t="str">
            <v>CRE</v>
          </cell>
          <cell r="H284">
            <v>3571.1715841192913</v>
          </cell>
          <cell r="I284">
            <v>8056.8606467270383</v>
          </cell>
          <cell r="J284">
            <v>-4485.6890626077475</v>
          </cell>
          <cell r="K284">
            <v>7</v>
          </cell>
          <cell r="L284">
            <v>3815.2344458330704</v>
          </cell>
          <cell r="M284">
            <v>8607.4867982717205</v>
          </cell>
          <cell r="N284">
            <v>-4792.2523524386506</v>
          </cell>
        </row>
        <row r="285">
          <cell r="A285" t="str">
            <v>Jun2</v>
          </cell>
          <cell r="B285" t="str">
            <v>01-Jun-2002</v>
          </cell>
          <cell r="C285">
            <v>8</v>
          </cell>
          <cell r="D285" t="str">
            <v>Generadores y Trans.</v>
          </cell>
          <cell r="E285" t="str">
            <v>SYNERGIA</v>
          </cell>
          <cell r="F285">
            <v>2</v>
          </cell>
          <cell r="G285" t="str">
            <v>ELECTROPAZ</v>
          </cell>
          <cell r="H285">
            <v>11369.939277796462</v>
          </cell>
          <cell r="I285">
            <v>11369.939277796462</v>
          </cell>
          <cell r="J285">
            <v>0</v>
          </cell>
          <cell r="K285">
            <v>7</v>
          </cell>
          <cell r="L285">
            <v>12146.989568516465</v>
          </cell>
          <cell r="M285">
            <v>12146.989568516465</v>
          </cell>
          <cell r="N285">
            <v>0</v>
          </cell>
        </row>
        <row r="286">
          <cell r="A286" t="str">
            <v>Jun2</v>
          </cell>
          <cell r="B286" t="str">
            <v>01-Jun-2002</v>
          </cell>
          <cell r="C286">
            <v>8</v>
          </cell>
          <cell r="D286" t="str">
            <v>Generadores y Trans.</v>
          </cell>
          <cell r="E286" t="str">
            <v>SYNERGIA</v>
          </cell>
          <cell r="F286">
            <v>3</v>
          </cell>
          <cell r="G286" t="str">
            <v>ELFEC</v>
          </cell>
          <cell r="H286">
            <v>8022.2070491496852</v>
          </cell>
          <cell r="I286">
            <v>10307.380890560162</v>
          </cell>
          <cell r="J286">
            <v>-2285.1738414104766</v>
          </cell>
          <cell r="K286">
            <v>7</v>
          </cell>
          <cell r="L286">
            <v>8570.4648865447434</v>
          </cell>
          <cell r="M286">
            <v>11011.813264549393</v>
          </cell>
          <cell r="N286">
            <v>-2441.3483780046499</v>
          </cell>
        </row>
        <row r="287">
          <cell r="A287" t="str">
            <v>Jun2</v>
          </cell>
          <cell r="B287" t="str">
            <v>01-Jun-2002</v>
          </cell>
          <cell r="C287">
            <v>8</v>
          </cell>
          <cell r="D287" t="str">
            <v>Generadores y Trans.</v>
          </cell>
          <cell r="E287" t="str">
            <v>SYNERGIA</v>
          </cell>
          <cell r="F287">
            <v>4</v>
          </cell>
          <cell r="G287" t="str">
            <v>ELFEO</v>
          </cell>
          <cell r="H287">
            <v>1988.5283501203994</v>
          </cell>
          <cell r="I287">
            <v>1988.5283501203994</v>
          </cell>
          <cell r="J287">
            <v>0</v>
          </cell>
          <cell r="K287">
            <v>7</v>
          </cell>
          <cell r="L287">
            <v>2124.4293866002959</v>
          </cell>
          <cell r="M287">
            <v>2124.4293866002959</v>
          </cell>
          <cell r="N287">
            <v>0</v>
          </cell>
        </row>
        <row r="288">
          <cell r="A288" t="str">
            <v>Jun2</v>
          </cell>
          <cell r="B288" t="str">
            <v>01-Jun-2002</v>
          </cell>
          <cell r="C288">
            <v>8</v>
          </cell>
          <cell r="D288" t="str">
            <v>Generadores y Trans.</v>
          </cell>
          <cell r="E288" t="str">
            <v>SYNERGIA</v>
          </cell>
          <cell r="F288">
            <v>5</v>
          </cell>
          <cell r="G288" t="str">
            <v>SEPSA</v>
          </cell>
          <cell r="H288">
            <v>1369.217565311664</v>
          </cell>
          <cell r="I288">
            <v>1369.217565311664</v>
          </cell>
          <cell r="J288">
            <v>0</v>
          </cell>
          <cell r="K288">
            <v>7</v>
          </cell>
          <cell r="L288">
            <v>1462.7933427357418</v>
          </cell>
          <cell r="M288">
            <v>1462.7933427357418</v>
          </cell>
          <cell r="N288">
            <v>0</v>
          </cell>
        </row>
        <row r="289">
          <cell r="A289" t="str">
            <v>Jun2</v>
          </cell>
          <cell r="B289" t="str">
            <v>01-Jun-2002</v>
          </cell>
          <cell r="C289">
            <v>8</v>
          </cell>
          <cell r="D289" t="str">
            <v>Generadores y Trans.</v>
          </cell>
          <cell r="E289" t="str">
            <v>SYNERGIA</v>
          </cell>
          <cell r="F289">
            <v>6</v>
          </cell>
          <cell r="G289" t="str">
            <v>CESSA</v>
          </cell>
          <cell r="H289">
            <v>-400.10876522248282</v>
          </cell>
          <cell r="I289">
            <v>-400.10876522248282</v>
          </cell>
          <cell r="J289">
            <v>0</v>
          </cell>
          <cell r="K289">
            <v>7</v>
          </cell>
          <cell r="L289">
            <v>-427.45320609763286</v>
          </cell>
          <cell r="M289">
            <v>-427.45320609763286</v>
          </cell>
          <cell r="N289">
            <v>0</v>
          </cell>
        </row>
        <row r="290">
          <cell r="A290" t="str">
            <v>Jun2</v>
          </cell>
          <cell r="B290" t="str">
            <v>01-Jun-2002</v>
          </cell>
          <cell r="C290">
            <v>9</v>
          </cell>
          <cell r="D290" t="str">
            <v>Generadores y Trans.</v>
          </cell>
          <cell r="E290" t="str">
            <v>INGRESO TARIFARIO</v>
          </cell>
          <cell r="F290">
            <v>1</v>
          </cell>
          <cell r="G290" t="str">
            <v>CRE</v>
          </cell>
          <cell r="H290">
            <v>3596.31891179073</v>
          </cell>
          <cell r="I290">
            <v>8113.5951132498321</v>
          </cell>
          <cell r="J290">
            <v>-4517.2762014591026</v>
          </cell>
          <cell r="K290">
            <v>7</v>
          </cell>
          <cell r="L290">
            <v>3842.1004052228054</v>
          </cell>
          <cell r="M290">
            <v>8668.0986411487993</v>
          </cell>
          <cell r="N290">
            <v>-4825.9982359259939</v>
          </cell>
        </row>
        <row r="291">
          <cell r="A291" t="str">
            <v>Jun2</v>
          </cell>
          <cell r="B291" t="str">
            <v>01-Jun-2002</v>
          </cell>
          <cell r="C291">
            <v>9</v>
          </cell>
          <cell r="D291" t="str">
            <v>Generadores y Trans.</v>
          </cell>
          <cell r="E291" t="str">
            <v>INGRESO TARIFARIO</v>
          </cell>
          <cell r="F291">
            <v>2</v>
          </cell>
          <cell r="G291" t="str">
            <v>ELECTROPAZ</v>
          </cell>
          <cell r="H291">
            <v>11450.003643758209</v>
          </cell>
          <cell r="I291">
            <v>11450.003643758209</v>
          </cell>
          <cell r="J291">
            <v>0</v>
          </cell>
          <cell r="K291">
            <v>7</v>
          </cell>
          <cell r="L291">
            <v>12232.525734927347</v>
          </cell>
          <cell r="M291">
            <v>12232.525734927347</v>
          </cell>
          <cell r="N291">
            <v>0</v>
          </cell>
        </row>
        <row r="292">
          <cell r="A292" t="str">
            <v>Jun2</v>
          </cell>
          <cell r="B292" t="str">
            <v>01-Jun-2002</v>
          </cell>
          <cell r="C292">
            <v>9</v>
          </cell>
          <cell r="D292" t="str">
            <v>Generadores y Trans.</v>
          </cell>
          <cell r="E292" t="str">
            <v>INGRESO TARIFARIO</v>
          </cell>
          <cell r="F292">
            <v>3</v>
          </cell>
          <cell r="G292" t="str">
            <v>ELFEC</v>
          </cell>
          <cell r="H292">
            <v>8078.6974934089885</v>
          </cell>
          <cell r="I292">
            <v>10379.96297702218</v>
          </cell>
          <cell r="J292">
            <v>-2301.2654836131915</v>
          </cell>
          <cell r="K292">
            <v>7</v>
          </cell>
          <cell r="L292">
            <v>8630.8160300621603</v>
          </cell>
          <cell r="M292">
            <v>11089.355793631938</v>
          </cell>
          <cell r="N292">
            <v>-2458.5397635697768</v>
          </cell>
        </row>
        <row r="293">
          <cell r="A293" t="str">
            <v>Jun2</v>
          </cell>
          <cell r="B293" t="str">
            <v>01-Jun-2002</v>
          </cell>
          <cell r="C293">
            <v>9</v>
          </cell>
          <cell r="D293" t="str">
            <v>Generadores y Trans.</v>
          </cell>
          <cell r="E293" t="str">
            <v>INGRESO TARIFARIO</v>
          </cell>
          <cell r="F293">
            <v>4</v>
          </cell>
          <cell r="G293" t="str">
            <v>ELFEO</v>
          </cell>
          <cell r="H293">
            <v>2002.5310864287856</v>
          </cell>
          <cell r="I293">
            <v>2002.5310864287856</v>
          </cell>
          <cell r="J293">
            <v>0</v>
          </cell>
          <cell r="K293">
            <v>7</v>
          </cell>
          <cell r="L293">
            <v>2139.3891051803948</v>
          </cell>
          <cell r="M293">
            <v>2139.3891051803948</v>
          </cell>
          <cell r="N293">
            <v>0</v>
          </cell>
        </row>
        <row r="294">
          <cell r="A294" t="str">
            <v>Jun2</v>
          </cell>
          <cell r="B294" t="str">
            <v>01-Jun-2002</v>
          </cell>
          <cell r="C294">
            <v>9</v>
          </cell>
          <cell r="D294" t="str">
            <v>Generadores y Trans.</v>
          </cell>
          <cell r="E294" t="str">
            <v>INGRESO TARIFARIO</v>
          </cell>
          <cell r="F294">
            <v>5</v>
          </cell>
          <cell r="G294" t="str">
            <v>SEPSA</v>
          </cell>
          <cell r="H294">
            <v>1378.8592646692359</v>
          </cell>
          <cell r="I294">
            <v>1378.8592646692359</v>
          </cell>
          <cell r="J294">
            <v>0</v>
          </cell>
          <cell r="K294">
            <v>7</v>
          </cell>
          <cell r="L294">
            <v>1473.0939801145103</v>
          </cell>
          <cell r="M294">
            <v>1473.0939801145103</v>
          </cell>
          <cell r="N294">
            <v>0</v>
          </cell>
        </row>
        <row r="295">
          <cell r="A295" t="str">
            <v>Jun2</v>
          </cell>
          <cell r="B295" t="str">
            <v>01-Jun-2002</v>
          </cell>
          <cell r="C295">
            <v>9</v>
          </cell>
          <cell r="D295" t="str">
            <v>Generadores y Trans.</v>
          </cell>
          <cell r="E295" t="str">
            <v>INGRESO TARIFARIO</v>
          </cell>
          <cell r="F295">
            <v>6</v>
          </cell>
          <cell r="G295" t="str">
            <v>CESSA</v>
          </cell>
          <cell r="H295">
            <v>-402.92623450007454</v>
          </cell>
          <cell r="I295">
            <v>-402.92623450007454</v>
          </cell>
          <cell r="J295">
            <v>0</v>
          </cell>
          <cell r="K295">
            <v>7</v>
          </cell>
          <cell r="L295">
            <v>-430.46322832276076</v>
          </cell>
          <cell r="M295">
            <v>-430.46322832276076</v>
          </cell>
          <cell r="N295">
            <v>0</v>
          </cell>
        </row>
        <row r="296">
          <cell r="A296" t="str">
            <v>Jun2</v>
          </cell>
          <cell r="B296" t="str">
            <v>01-Jun-2002</v>
          </cell>
          <cell r="C296">
            <v>10</v>
          </cell>
          <cell r="D296" t="str">
            <v>Distribuidores</v>
          </cell>
          <cell r="E296" t="str">
            <v>CRE</v>
          </cell>
          <cell r="F296">
            <v>1</v>
          </cell>
          <cell r="G296" t="str">
            <v>CRE</v>
          </cell>
          <cell r="H296">
            <v>75916.735087886831</v>
          </cell>
          <cell r="I296">
            <v>171274.47980308681</v>
          </cell>
          <cell r="J296">
            <v>-95357.74471519998</v>
          </cell>
          <cell r="K296">
            <v>7</v>
          </cell>
          <cell r="L296">
            <v>81105.075995366904</v>
          </cell>
          <cell r="M296">
            <v>182979.80918719401</v>
          </cell>
          <cell r="N296">
            <v>-101874.73319182712</v>
          </cell>
        </row>
        <row r="297">
          <cell r="A297" t="str">
            <v>Jun2</v>
          </cell>
          <cell r="B297" t="str">
            <v>01-Jun-2002</v>
          </cell>
          <cell r="C297">
            <v>11</v>
          </cell>
          <cell r="D297" t="str">
            <v>Distribuidores</v>
          </cell>
          <cell r="E297" t="str">
            <v>ELECTROPAZ</v>
          </cell>
          <cell r="F297">
            <v>2</v>
          </cell>
          <cell r="G297" t="str">
            <v>ELECTROPAZ</v>
          </cell>
          <cell r="H297">
            <v>241704.61927852311</v>
          </cell>
          <cell r="I297">
            <v>241704.61927852311</v>
          </cell>
          <cell r="J297">
            <v>0</v>
          </cell>
          <cell r="K297">
            <v>7</v>
          </cell>
          <cell r="L297">
            <v>258223.32180541501</v>
          </cell>
          <cell r="M297">
            <v>258223.32180541501</v>
          </cell>
          <cell r="N297">
            <v>0</v>
          </cell>
        </row>
        <row r="298">
          <cell r="A298" t="str">
            <v>Jun2</v>
          </cell>
          <cell r="B298" t="str">
            <v>01-Jun-2002</v>
          </cell>
          <cell r="C298">
            <v>12</v>
          </cell>
          <cell r="D298" t="str">
            <v>Distribuidores</v>
          </cell>
          <cell r="E298" t="str">
            <v>ELFEC</v>
          </cell>
          <cell r="F298">
            <v>3</v>
          </cell>
          <cell r="G298" t="str">
            <v>ELFEC</v>
          </cell>
          <cell r="H298">
            <v>170537.80615827491</v>
          </cell>
          <cell r="I298">
            <v>219116.52411167495</v>
          </cell>
          <cell r="J298">
            <v>-48578.717953400046</v>
          </cell>
          <cell r="K298">
            <v>7</v>
          </cell>
          <cell r="L298">
            <v>182192.7894098408</v>
          </cell>
          <cell r="M298">
            <v>234091.49931625064</v>
          </cell>
          <cell r="N298">
            <v>-51898.709906409858</v>
          </cell>
        </row>
        <row r="299">
          <cell r="A299" t="str">
            <v>Jun2</v>
          </cell>
          <cell r="B299" t="str">
            <v>01-Jun-2002</v>
          </cell>
          <cell r="C299">
            <v>13</v>
          </cell>
          <cell r="D299" t="str">
            <v>Distribuidores</v>
          </cell>
          <cell r="E299" t="str">
            <v>ELFEO</v>
          </cell>
          <cell r="F299">
            <v>4</v>
          </cell>
          <cell r="G299" t="str">
            <v>ELFEO</v>
          </cell>
          <cell r="H299">
            <v>42272.564175342726</v>
          </cell>
          <cell r="I299">
            <v>42272.564175342726</v>
          </cell>
          <cell r="J299">
            <v>0</v>
          </cell>
          <cell r="K299">
            <v>7</v>
          </cell>
          <cell r="L299">
            <v>45161.577694181506</v>
          </cell>
          <cell r="M299">
            <v>45161.577694181506</v>
          </cell>
          <cell r="N299">
            <v>0</v>
          </cell>
        </row>
        <row r="300">
          <cell r="A300" t="str">
            <v>Jun2</v>
          </cell>
          <cell r="B300" t="str">
            <v>01-Jun-2002</v>
          </cell>
          <cell r="C300">
            <v>14</v>
          </cell>
          <cell r="D300" t="str">
            <v>Distribuidores</v>
          </cell>
          <cell r="E300" t="str">
            <v>SEPSA</v>
          </cell>
          <cell r="F300">
            <v>5</v>
          </cell>
          <cell r="G300" t="str">
            <v>SEPSA</v>
          </cell>
          <cell r="H300">
            <v>29107.122056439042</v>
          </cell>
          <cell r="I300">
            <v>29107.122056439042</v>
          </cell>
          <cell r="J300">
            <v>0</v>
          </cell>
          <cell r="K300">
            <v>7</v>
          </cell>
          <cell r="L300">
            <v>31096.376097588323</v>
          </cell>
          <cell r="M300">
            <v>31096.376097588323</v>
          </cell>
          <cell r="N300">
            <v>0</v>
          </cell>
        </row>
        <row r="301">
          <cell r="A301" t="str">
            <v>Jun2</v>
          </cell>
          <cell r="B301" t="str">
            <v>01-Jun-2002</v>
          </cell>
          <cell r="C301">
            <v>15</v>
          </cell>
          <cell r="D301" t="str">
            <v>Distribuidores</v>
          </cell>
          <cell r="E301" t="str">
            <v>CESSA</v>
          </cell>
          <cell r="F301">
            <v>6</v>
          </cell>
          <cell r="G301" t="str">
            <v>CESSA</v>
          </cell>
          <cell r="H301">
            <v>-8505.5983506397915</v>
          </cell>
          <cell r="I301">
            <v>-8505.5983506397915</v>
          </cell>
          <cell r="J301">
            <v>0</v>
          </cell>
          <cell r="K301">
            <v>7</v>
          </cell>
          <cell r="L301">
            <v>-9086.8923672242945</v>
          </cell>
          <cell r="M301">
            <v>-9086.8923672242945</v>
          </cell>
          <cell r="N301">
            <v>0</v>
          </cell>
        </row>
        <row r="302">
          <cell r="A302" t="str">
            <v>Jul2</v>
          </cell>
          <cell r="B302" t="str">
            <v>01-Jul-2002</v>
          </cell>
          <cell r="C302">
            <v>1</v>
          </cell>
          <cell r="D302" t="str">
            <v>Generadores y Trans.</v>
          </cell>
          <cell r="E302" t="str">
            <v>CORANI</v>
          </cell>
          <cell r="F302">
            <v>1</v>
          </cell>
          <cell r="G302" t="str">
            <v>CRE</v>
          </cell>
          <cell r="H302">
            <v>97291.195941158076</v>
          </cell>
          <cell r="I302">
            <v>203891.29322721789</v>
          </cell>
          <cell r="J302">
            <v>-106600.09728605981</v>
          </cell>
          <cell r="K302">
            <v>6</v>
          </cell>
          <cell r="L302">
            <v>102963.32368654445</v>
          </cell>
          <cell r="M302">
            <v>215778.2625482268</v>
          </cell>
          <cell r="N302">
            <v>-112814.93886168234</v>
          </cell>
        </row>
        <row r="303">
          <cell r="A303" t="str">
            <v>Jul2</v>
          </cell>
          <cell r="B303" t="str">
            <v>01-Jul-2002</v>
          </cell>
          <cell r="C303">
            <v>1</v>
          </cell>
          <cell r="D303" t="str">
            <v>Generadores y Trans.</v>
          </cell>
          <cell r="E303" t="str">
            <v>CORANI</v>
          </cell>
          <cell r="F303">
            <v>2</v>
          </cell>
          <cell r="G303" t="str">
            <v>ELECTROPAZ</v>
          </cell>
          <cell r="H303">
            <v>310374.3643962543</v>
          </cell>
          <cell r="I303">
            <v>310374.3643962543</v>
          </cell>
          <cell r="J303">
            <v>0</v>
          </cell>
          <cell r="K303">
            <v>6</v>
          </cell>
          <cell r="L303">
            <v>328469.35260889173</v>
          </cell>
          <cell r="M303">
            <v>328469.35260889173</v>
          </cell>
          <cell r="N303">
            <v>0</v>
          </cell>
        </row>
        <row r="304">
          <cell r="A304" t="str">
            <v>Jul2</v>
          </cell>
          <cell r="B304" t="str">
            <v>01-Jul-2002</v>
          </cell>
          <cell r="C304">
            <v>1</v>
          </cell>
          <cell r="D304" t="str">
            <v>Generadores y Trans.</v>
          </cell>
          <cell r="E304" t="str">
            <v>CORANI</v>
          </cell>
          <cell r="F304">
            <v>3</v>
          </cell>
          <cell r="G304" t="str">
            <v>ELFEC</v>
          </cell>
          <cell r="H304">
            <v>252016.19848692152</v>
          </cell>
          <cell r="I304">
            <v>304736.72846621455</v>
          </cell>
          <cell r="J304">
            <v>-52720.529979293031</v>
          </cell>
          <cell r="K304">
            <v>6</v>
          </cell>
          <cell r="L304">
            <v>266708.8750225149</v>
          </cell>
          <cell r="M304">
            <v>322503.03954760876</v>
          </cell>
          <cell r="N304">
            <v>-55794.164525093875</v>
          </cell>
        </row>
        <row r="305">
          <cell r="A305" t="str">
            <v>Jul2</v>
          </cell>
          <cell r="B305" t="str">
            <v>01-Jul-2002</v>
          </cell>
          <cell r="C305">
            <v>1</v>
          </cell>
          <cell r="D305" t="str">
            <v>Generadores y Trans.</v>
          </cell>
          <cell r="E305" t="str">
            <v>CORANI</v>
          </cell>
          <cell r="F305">
            <v>4</v>
          </cell>
          <cell r="G305" t="str">
            <v>ELFEO</v>
          </cell>
          <cell r="H305">
            <v>58571.720946984635</v>
          </cell>
          <cell r="I305">
            <v>58571.720946984635</v>
          </cell>
          <cell r="J305">
            <v>0</v>
          </cell>
          <cell r="K305">
            <v>6</v>
          </cell>
          <cell r="L305">
            <v>61986.482994717619</v>
          </cell>
          <cell r="M305">
            <v>61986.482994717619</v>
          </cell>
          <cell r="N305">
            <v>0</v>
          </cell>
        </row>
        <row r="306">
          <cell r="A306" t="str">
            <v>Jul2</v>
          </cell>
          <cell r="B306" t="str">
            <v>01-Jul-2002</v>
          </cell>
          <cell r="C306">
            <v>1</v>
          </cell>
          <cell r="D306" t="str">
            <v>Generadores y Trans.</v>
          </cell>
          <cell r="E306" t="str">
            <v>CORANI</v>
          </cell>
          <cell r="F306">
            <v>5</v>
          </cell>
          <cell r="G306" t="str">
            <v>SEPSA</v>
          </cell>
          <cell r="H306">
            <v>48686.341106989086</v>
          </cell>
          <cell r="I306">
            <v>48686.341106989086</v>
          </cell>
          <cell r="J306">
            <v>0</v>
          </cell>
          <cell r="K306">
            <v>6</v>
          </cell>
          <cell r="L306">
            <v>51524.780325901738</v>
          </cell>
          <cell r="M306">
            <v>51524.780325901738</v>
          </cell>
          <cell r="N306">
            <v>0</v>
          </cell>
        </row>
        <row r="307">
          <cell r="A307" t="str">
            <v>Jul2</v>
          </cell>
          <cell r="B307" t="str">
            <v>01-Jul-2002</v>
          </cell>
          <cell r="C307">
            <v>1</v>
          </cell>
          <cell r="D307" t="str">
            <v>Generadores y Trans.</v>
          </cell>
          <cell r="E307" t="str">
            <v>CORANI</v>
          </cell>
          <cell r="F307">
            <v>6</v>
          </cell>
          <cell r="G307" t="str">
            <v>CESSA</v>
          </cell>
          <cell r="H307">
            <v>-7834.1138250759095</v>
          </cell>
          <cell r="I307">
            <v>-7834.1138250759095</v>
          </cell>
          <cell r="J307">
            <v>0</v>
          </cell>
          <cell r="K307">
            <v>6</v>
          </cell>
          <cell r="L307">
            <v>-8290.8467694895353</v>
          </cell>
          <cell r="M307">
            <v>-8290.8467694895353</v>
          </cell>
          <cell r="N307">
            <v>0</v>
          </cell>
        </row>
        <row r="308">
          <cell r="A308" t="str">
            <v>Jul2</v>
          </cell>
          <cell r="B308" t="str">
            <v>01-Jul-2002</v>
          </cell>
          <cell r="C308">
            <v>2</v>
          </cell>
          <cell r="D308" t="str">
            <v>Generadores y Trans.</v>
          </cell>
          <cell r="E308" t="str">
            <v>GUARACACHI</v>
          </cell>
          <cell r="F308">
            <v>1</v>
          </cell>
          <cell r="G308" t="str">
            <v>CRE</v>
          </cell>
          <cell r="H308">
            <v>131612.69237194062</v>
          </cell>
          <cell r="I308">
            <v>275818.19498920167</v>
          </cell>
          <cell r="J308">
            <v>-144205.50261726105</v>
          </cell>
          <cell r="K308">
            <v>6</v>
          </cell>
          <cell r="L308">
            <v>139285.78135832111</v>
          </cell>
          <cell r="M308">
            <v>291898.54040325992</v>
          </cell>
          <cell r="N308">
            <v>-152612.75904493878</v>
          </cell>
        </row>
        <row r="309">
          <cell r="A309" t="str">
            <v>Jul2</v>
          </cell>
          <cell r="B309" t="str">
            <v>01-Jul-2002</v>
          </cell>
          <cell r="C309">
            <v>2</v>
          </cell>
          <cell r="D309" t="str">
            <v>Generadores y Trans.</v>
          </cell>
          <cell r="E309" t="str">
            <v>GUARACACHI</v>
          </cell>
          <cell r="F309">
            <v>2</v>
          </cell>
          <cell r="G309" t="str">
            <v>ELECTROPAZ</v>
          </cell>
          <cell r="H309">
            <v>419865.38808841968</v>
          </cell>
          <cell r="I309">
            <v>419865.38808841968</v>
          </cell>
          <cell r="J309">
            <v>0</v>
          </cell>
          <cell r="K309">
            <v>6</v>
          </cell>
          <cell r="L309">
            <v>444343.76040223212</v>
          </cell>
          <cell r="M309">
            <v>444343.76040223212</v>
          </cell>
          <cell r="N309">
            <v>0</v>
          </cell>
        </row>
        <row r="310">
          <cell r="A310" t="str">
            <v>Jul2</v>
          </cell>
          <cell r="B310" t="str">
            <v>01-Jul-2002</v>
          </cell>
          <cell r="C310">
            <v>2</v>
          </cell>
          <cell r="D310" t="str">
            <v>Generadores y Trans.</v>
          </cell>
          <cell r="E310" t="str">
            <v>GUARACACHI</v>
          </cell>
          <cell r="F310">
            <v>3</v>
          </cell>
          <cell r="G310" t="str">
            <v>ELFEC</v>
          </cell>
          <cell r="H310">
            <v>340920.16326190019</v>
          </cell>
          <cell r="I310">
            <v>412238.95862388646</v>
          </cell>
          <cell r="J310">
            <v>-71318.795361986267</v>
          </cell>
          <cell r="K310">
            <v>6</v>
          </cell>
          <cell r="L310">
            <v>360795.98756741092</v>
          </cell>
          <cell r="M310">
            <v>436272.70610041998</v>
          </cell>
          <cell r="N310">
            <v>-75476.718533009014</v>
          </cell>
        </row>
        <row r="311">
          <cell r="A311" t="str">
            <v>Jul2</v>
          </cell>
          <cell r="B311" t="str">
            <v>01-Jul-2002</v>
          </cell>
          <cell r="C311">
            <v>2</v>
          </cell>
          <cell r="D311" t="str">
            <v>Generadores y Trans.</v>
          </cell>
          <cell r="E311" t="str">
            <v>GUARACACHI</v>
          </cell>
          <cell r="F311">
            <v>4</v>
          </cell>
          <cell r="G311" t="str">
            <v>ELFEO</v>
          </cell>
          <cell r="H311">
            <v>79234.115853123309</v>
          </cell>
          <cell r="I311">
            <v>79234.115853123309</v>
          </cell>
          <cell r="J311">
            <v>0</v>
          </cell>
          <cell r="K311">
            <v>6</v>
          </cell>
          <cell r="L311">
            <v>83853.506359777923</v>
          </cell>
          <cell r="M311">
            <v>83853.506359777923</v>
          </cell>
          <cell r="N311">
            <v>0</v>
          </cell>
        </row>
        <row r="312">
          <cell r="A312" t="str">
            <v>Jul2</v>
          </cell>
          <cell r="B312" t="str">
            <v>01-Jul-2002</v>
          </cell>
          <cell r="C312">
            <v>2</v>
          </cell>
          <cell r="D312" t="str">
            <v>Generadores y Trans.</v>
          </cell>
          <cell r="E312" t="str">
            <v>GUARACACHI</v>
          </cell>
          <cell r="F312">
            <v>5</v>
          </cell>
          <cell r="G312" t="str">
            <v>SEPSA</v>
          </cell>
          <cell r="H312">
            <v>65861.462312632444</v>
          </cell>
          <cell r="I312">
            <v>65861.462312632444</v>
          </cell>
          <cell r="J312">
            <v>0</v>
          </cell>
          <cell r="K312">
            <v>6</v>
          </cell>
          <cell r="L312">
            <v>69701.220104911408</v>
          </cell>
          <cell r="M312">
            <v>69701.220104911408</v>
          </cell>
          <cell r="N312">
            <v>0</v>
          </cell>
        </row>
        <row r="313">
          <cell r="A313" t="str">
            <v>Jul2</v>
          </cell>
          <cell r="B313" t="str">
            <v>01-Jul-2002</v>
          </cell>
          <cell r="C313">
            <v>2</v>
          </cell>
          <cell r="D313" t="str">
            <v>Generadores y Trans.</v>
          </cell>
          <cell r="E313" t="str">
            <v>GUARACACHI</v>
          </cell>
          <cell r="F313">
            <v>6</v>
          </cell>
          <cell r="G313" t="str">
            <v>CESSA</v>
          </cell>
          <cell r="H313">
            <v>-10597.760700670957</v>
          </cell>
          <cell r="I313">
            <v>-10597.760700670957</v>
          </cell>
          <cell r="J313">
            <v>0</v>
          </cell>
          <cell r="K313">
            <v>6</v>
          </cell>
          <cell r="L313">
            <v>-11215.6157072596</v>
          </cell>
          <cell r="M313">
            <v>-11215.6157072596</v>
          </cell>
          <cell r="N313">
            <v>0</v>
          </cell>
        </row>
        <row r="314">
          <cell r="A314" t="str">
            <v>Jul2</v>
          </cell>
          <cell r="B314" t="str">
            <v>01-Jul-2002</v>
          </cell>
          <cell r="C314">
            <v>3</v>
          </cell>
          <cell r="D314" t="str">
            <v>Generadores y Trans.</v>
          </cell>
          <cell r="E314" t="str">
            <v>VALLE HERMOSO</v>
          </cell>
          <cell r="F314">
            <v>1</v>
          </cell>
          <cell r="G314" t="str">
            <v>CRE</v>
          </cell>
          <cell r="H314">
            <v>30577.340473130156</v>
          </cell>
          <cell r="I314">
            <v>64080.345936810845</v>
          </cell>
          <cell r="J314">
            <v>-33503.005463680689</v>
          </cell>
          <cell r="K314">
            <v>6</v>
          </cell>
          <cell r="L314">
            <v>32360.015458261016</v>
          </cell>
          <cell r="M314">
            <v>67816.263710315965</v>
          </cell>
          <cell r="N314">
            <v>-35456.248252054953</v>
          </cell>
        </row>
        <row r="315">
          <cell r="A315" t="str">
            <v>Jul2</v>
          </cell>
          <cell r="B315" t="str">
            <v>01-Jul-2002</v>
          </cell>
          <cell r="C315">
            <v>3</v>
          </cell>
          <cell r="D315" t="str">
            <v>Generadores y Trans.</v>
          </cell>
          <cell r="E315" t="str">
            <v>VALLE HERMOSO</v>
          </cell>
          <cell r="F315">
            <v>2</v>
          </cell>
          <cell r="G315" t="str">
            <v>ELECTROPAZ</v>
          </cell>
          <cell r="H315">
            <v>97546.571634451509</v>
          </cell>
          <cell r="I315">
            <v>97546.571634451509</v>
          </cell>
          <cell r="J315">
            <v>0</v>
          </cell>
          <cell r="K315">
            <v>6</v>
          </cell>
          <cell r="L315">
            <v>103233.5879166825</v>
          </cell>
          <cell r="M315">
            <v>103233.5879166825</v>
          </cell>
          <cell r="N315">
            <v>0</v>
          </cell>
        </row>
        <row r="316">
          <cell r="A316" t="str">
            <v>Jul2</v>
          </cell>
          <cell r="B316" t="str">
            <v>01-Jul-2002</v>
          </cell>
          <cell r="C316">
            <v>3</v>
          </cell>
          <cell r="D316" t="str">
            <v>Generadores y Trans.</v>
          </cell>
          <cell r="E316" t="str">
            <v>VALLE HERMOSO</v>
          </cell>
          <cell r="F316">
            <v>3</v>
          </cell>
          <cell r="G316" t="str">
            <v>ELFEC</v>
          </cell>
          <cell r="H316">
            <v>79205.369317683624</v>
          </cell>
          <cell r="I316">
            <v>95774.736972241837</v>
          </cell>
          <cell r="J316">
            <v>-16569.367654558213</v>
          </cell>
          <cell r="K316">
            <v>6</v>
          </cell>
          <cell r="L316">
            <v>83823.083886246677</v>
          </cell>
          <cell r="M316">
            <v>101358.45436447013</v>
          </cell>
          <cell r="N316">
            <v>-17535.370478223456</v>
          </cell>
        </row>
        <row r="317">
          <cell r="A317" t="str">
            <v>Jul2</v>
          </cell>
          <cell r="B317" t="str">
            <v>01-Jul-2002</v>
          </cell>
          <cell r="C317">
            <v>3</v>
          </cell>
          <cell r="D317" t="str">
            <v>Generadores y Trans.</v>
          </cell>
          <cell r="E317" t="str">
            <v>VALLE HERMOSO</v>
          </cell>
          <cell r="F317">
            <v>4</v>
          </cell>
          <cell r="G317" t="str">
            <v>ELFEO</v>
          </cell>
          <cell r="H317">
            <v>18408.31985019795</v>
          </cell>
          <cell r="I317">
            <v>18408.31985019795</v>
          </cell>
          <cell r="J317">
            <v>0</v>
          </cell>
          <cell r="K317">
            <v>6</v>
          </cell>
          <cell r="L317">
            <v>19481.534551263034</v>
          </cell>
          <cell r="M317">
            <v>19481.534551263034</v>
          </cell>
          <cell r="N317">
            <v>0</v>
          </cell>
        </row>
        <row r="318">
          <cell r="A318" t="str">
            <v>Jul2</v>
          </cell>
          <cell r="B318" t="str">
            <v>01-Jul-2002</v>
          </cell>
          <cell r="C318">
            <v>3</v>
          </cell>
          <cell r="D318" t="str">
            <v>Generadores y Trans.</v>
          </cell>
          <cell r="E318" t="str">
            <v>VALLE HERMOSO</v>
          </cell>
          <cell r="F318">
            <v>5</v>
          </cell>
          <cell r="G318" t="str">
            <v>SEPSA</v>
          </cell>
          <cell r="H318">
            <v>15301.475267296806</v>
          </cell>
          <cell r="I318">
            <v>15301.475267296806</v>
          </cell>
          <cell r="J318">
            <v>0</v>
          </cell>
          <cell r="K318">
            <v>6</v>
          </cell>
          <cell r="L318">
            <v>16193.559299869185</v>
          </cell>
          <cell r="M318">
            <v>16193.559299869185</v>
          </cell>
          <cell r="N318">
            <v>0</v>
          </cell>
        </row>
        <row r="319">
          <cell r="A319" t="str">
            <v>Jul2</v>
          </cell>
          <cell r="B319" t="str">
            <v>01-Jul-2002</v>
          </cell>
          <cell r="C319">
            <v>3</v>
          </cell>
          <cell r="D319" t="str">
            <v>Generadores y Trans.</v>
          </cell>
          <cell r="E319" t="str">
            <v>VALLE HERMOSO</v>
          </cell>
          <cell r="F319">
            <v>6</v>
          </cell>
          <cell r="G319" t="str">
            <v>CESSA</v>
          </cell>
          <cell r="H319">
            <v>-2462.158712484943</v>
          </cell>
          <cell r="I319">
            <v>-2462.158712484943</v>
          </cell>
          <cell r="J319">
            <v>0</v>
          </cell>
          <cell r="K319">
            <v>6</v>
          </cell>
          <cell r="L319">
            <v>-2605.703856642459</v>
          </cell>
          <cell r="M319">
            <v>-2605.703856642459</v>
          </cell>
          <cell r="N319">
            <v>0</v>
          </cell>
        </row>
        <row r="320">
          <cell r="A320" t="str">
            <v>Jul2</v>
          </cell>
          <cell r="B320" t="str">
            <v>01-Jul-2002</v>
          </cell>
          <cell r="C320">
            <v>4</v>
          </cell>
          <cell r="D320" t="str">
            <v>Generadores y Trans.</v>
          </cell>
          <cell r="E320" t="str">
            <v>COBEE</v>
          </cell>
          <cell r="F320">
            <v>1</v>
          </cell>
          <cell r="G320" t="str">
            <v>CRE</v>
          </cell>
          <cell r="H320">
            <v>476.15922834565475</v>
          </cell>
          <cell r="I320">
            <v>997.87776180885612</v>
          </cell>
          <cell r="J320">
            <v>-521.71853346320131</v>
          </cell>
          <cell r="K320">
            <v>6</v>
          </cell>
          <cell r="L320">
            <v>503.91956106840831</v>
          </cell>
          <cell r="M320">
            <v>1056.054558635193</v>
          </cell>
          <cell r="N320">
            <v>-552.13499756678459</v>
          </cell>
        </row>
        <row r="321">
          <cell r="A321" t="str">
            <v>Jul2</v>
          </cell>
          <cell r="B321" t="str">
            <v>01-Jul-2002</v>
          </cell>
          <cell r="C321">
            <v>4</v>
          </cell>
          <cell r="D321" t="str">
            <v>Generadores y Trans.</v>
          </cell>
          <cell r="E321" t="str">
            <v>COBEE</v>
          </cell>
          <cell r="F321">
            <v>2</v>
          </cell>
          <cell r="G321" t="str">
            <v>ELECTROPAZ</v>
          </cell>
          <cell r="H321">
            <v>1519.0235500710237</v>
          </cell>
          <cell r="I321">
            <v>1519.0235500710237</v>
          </cell>
          <cell r="J321">
            <v>0</v>
          </cell>
          <cell r="K321">
            <v>6</v>
          </cell>
          <cell r="L321">
            <v>1607.583419655361</v>
          </cell>
          <cell r="M321">
            <v>1607.583419655361</v>
          </cell>
          <cell r="N321">
            <v>0</v>
          </cell>
        </row>
        <row r="322">
          <cell r="A322" t="str">
            <v>Jul2</v>
          </cell>
          <cell r="B322" t="str">
            <v>01-Jul-2002</v>
          </cell>
          <cell r="C322">
            <v>4</v>
          </cell>
          <cell r="D322" t="str">
            <v>Generadores y Trans.</v>
          </cell>
          <cell r="E322" t="str">
            <v>COBEE</v>
          </cell>
          <cell r="F322">
            <v>3</v>
          </cell>
          <cell r="G322" t="str">
            <v>ELFEC</v>
          </cell>
          <cell r="H322">
            <v>1233.4090196066054</v>
          </cell>
          <cell r="I322">
            <v>1491.4320260058348</v>
          </cell>
          <cell r="J322">
            <v>-258.02300639922942</v>
          </cell>
          <cell r="K322">
            <v>6</v>
          </cell>
          <cell r="L322">
            <v>1305.3174122812279</v>
          </cell>
          <cell r="M322">
            <v>1578.3832952674636</v>
          </cell>
          <cell r="N322">
            <v>-273.06588298623558</v>
          </cell>
        </row>
        <row r="323">
          <cell r="A323" t="str">
            <v>Jul2</v>
          </cell>
          <cell r="B323" t="str">
            <v>01-Jul-2002</v>
          </cell>
          <cell r="C323">
            <v>4</v>
          </cell>
          <cell r="D323" t="str">
            <v>Generadores y Trans.</v>
          </cell>
          <cell r="E323" t="str">
            <v>COBEE</v>
          </cell>
          <cell r="F323">
            <v>4</v>
          </cell>
          <cell r="G323" t="str">
            <v>ELFEO</v>
          </cell>
          <cell r="H323">
            <v>286.65970419215358</v>
          </cell>
          <cell r="I323">
            <v>286.65970419215358</v>
          </cell>
          <cell r="J323">
            <v>0</v>
          </cell>
          <cell r="K323">
            <v>6</v>
          </cell>
          <cell r="L323">
            <v>303.37211527831147</v>
          </cell>
          <cell r="M323">
            <v>303.37211527831147</v>
          </cell>
          <cell r="N323">
            <v>0</v>
          </cell>
        </row>
        <row r="324">
          <cell r="A324" t="str">
            <v>Jul2</v>
          </cell>
          <cell r="B324" t="str">
            <v>01-Jul-2002</v>
          </cell>
          <cell r="C324">
            <v>4</v>
          </cell>
          <cell r="D324" t="str">
            <v>Generadores y Trans.</v>
          </cell>
          <cell r="E324" t="str">
            <v>COBEE</v>
          </cell>
          <cell r="F324">
            <v>5</v>
          </cell>
          <cell r="G324" t="str">
            <v>SEPSA</v>
          </cell>
          <cell r="H324">
            <v>238.27901783115141</v>
          </cell>
          <cell r="I324">
            <v>238.27901783115141</v>
          </cell>
          <cell r="J324">
            <v>0</v>
          </cell>
          <cell r="K324">
            <v>6</v>
          </cell>
          <cell r="L324">
            <v>252.17080953038089</v>
          </cell>
          <cell r="M324">
            <v>252.17080953038089</v>
          </cell>
          <cell r="N324">
            <v>0</v>
          </cell>
        </row>
        <row r="325">
          <cell r="A325" t="str">
            <v>Jul2</v>
          </cell>
          <cell r="B325" t="str">
            <v>01-Jul-2002</v>
          </cell>
          <cell r="C325">
            <v>4</v>
          </cell>
          <cell r="D325" t="str">
            <v>Generadores y Trans.</v>
          </cell>
          <cell r="E325" t="str">
            <v>COBEE</v>
          </cell>
          <cell r="F325">
            <v>6</v>
          </cell>
          <cell r="G325" t="str">
            <v>CESSA</v>
          </cell>
          <cell r="H325">
            <v>-38.341450710260112</v>
          </cell>
          <cell r="I325">
            <v>-38.341450710260112</v>
          </cell>
          <cell r="J325">
            <v>0</v>
          </cell>
          <cell r="K325">
            <v>6</v>
          </cell>
          <cell r="L325">
            <v>-40.576777393915656</v>
          </cell>
          <cell r="M325">
            <v>-40.576777393915656</v>
          </cell>
          <cell r="N325">
            <v>0</v>
          </cell>
        </row>
        <row r="326">
          <cell r="A326" t="str">
            <v>Jul2</v>
          </cell>
          <cell r="B326" t="str">
            <v>01-Jul-2002</v>
          </cell>
          <cell r="C326">
            <v>5</v>
          </cell>
          <cell r="D326" t="str">
            <v>Generadores y Trans.</v>
          </cell>
          <cell r="E326" t="str">
            <v>CECBB</v>
          </cell>
          <cell r="F326">
            <v>1</v>
          </cell>
          <cell r="G326" t="str">
            <v>CRE</v>
          </cell>
          <cell r="H326">
            <v>57228.644892889264</v>
          </cell>
          <cell r="I326">
            <v>119932.97342042642</v>
          </cell>
          <cell r="J326">
            <v>-62704.32852753716</v>
          </cell>
          <cell r="K326">
            <v>6</v>
          </cell>
          <cell r="L326">
            <v>60565.104902324703</v>
          </cell>
          <cell r="M326">
            <v>126925.12866678725</v>
          </cell>
          <cell r="N326">
            <v>-66360.023764462545</v>
          </cell>
        </row>
        <row r="327">
          <cell r="A327" t="str">
            <v>Jul2</v>
          </cell>
          <cell r="B327" t="str">
            <v>01-Jul-2002</v>
          </cell>
          <cell r="C327">
            <v>5</v>
          </cell>
          <cell r="D327" t="str">
            <v>Generadores y Trans.</v>
          </cell>
          <cell r="E327" t="str">
            <v>CECBB</v>
          </cell>
          <cell r="F327">
            <v>2</v>
          </cell>
          <cell r="G327" t="str">
            <v>ELECTROPAZ</v>
          </cell>
          <cell r="H327">
            <v>182568.4648242183</v>
          </cell>
          <cell r="I327">
            <v>182568.4648242183</v>
          </cell>
          <cell r="J327">
            <v>0</v>
          </cell>
          <cell r="K327">
            <v>6</v>
          </cell>
          <cell r="L327">
            <v>193212.3020670902</v>
          </cell>
          <cell r="M327">
            <v>193212.3020670902</v>
          </cell>
          <cell r="N327">
            <v>0</v>
          </cell>
        </row>
        <row r="328">
          <cell r="A328" t="str">
            <v>Jul2</v>
          </cell>
          <cell r="B328" t="str">
            <v>01-Jul-2002</v>
          </cell>
          <cell r="C328">
            <v>5</v>
          </cell>
          <cell r="D328" t="str">
            <v>Generadores y Trans.</v>
          </cell>
          <cell r="E328" t="str">
            <v>CECBB</v>
          </cell>
          <cell r="F328">
            <v>3</v>
          </cell>
          <cell r="G328" t="str">
            <v>ELFEC</v>
          </cell>
          <cell r="H328">
            <v>148241.01390619882</v>
          </cell>
          <cell r="I328">
            <v>179252.29359665146</v>
          </cell>
          <cell r="J328">
            <v>-31011.279690452648</v>
          </cell>
          <cell r="K328">
            <v>6</v>
          </cell>
          <cell r="L328">
            <v>156883.54275834799</v>
          </cell>
          <cell r="M328">
            <v>189702.79631787035</v>
          </cell>
          <cell r="N328">
            <v>-32819.253559522345</v>
          </cell>
        </row>
        <row r="329">
          <cell r="A329" t="str">
            <v>Jul2</v>
          </cell>
          <cell r="B329" t="str">
            <v>01-Jul-2002</v>
          </cell>
          <cell r="C329">
            <v>5</v>
          </cell>
          <cell r="D329" t="str">
            <v>Generadores y Trans.</v>
          </cell>
          <cell r="E329" t="str">
            <v>CECBB</v>
          </cell>
          <cell r="F329">
            <v>4</v>
          </cell>
          <cell r="G329" t="str">
            <v>ELFEO</v>
          </cell>
          <cell r="H329">
            <v>34453.068300935185</v>
          </cell>
          <cell r="I329">
            <v>34453.068300935185</v>
          </cell>
          <cell r="J329">
            <v>0</v>
          </cell>
          <cell r="K329">
            <v>6</v>
          </cell>
          <cell r="L329">
            <v>36461.700250958886</v>
          </cell>
          <cell r="M329">
            <v>36461.700250958886</v>
          </cell>
          <cell r="N329">
            <v>0</v>
          </cell>
        </row>
        <row r="330">
          <cell r="A330" t="str">
            <v>Jul2</v>
          </cell>
          <cell r="B330" t="str">
            <v>01-Jul-2002</v>
          </cell>
          <cell r="C330">
            <v>5</v>
          </cell>
          <cell r="D330" t="str">
            <v>Generadores y Trans.</v>
          </cell>
          <cell r="E330" t="str">
            <v>CECBB</v>
          </cell>
          <cell r="F330">
            <v>5</v>
          </cell>
          <cell r="G330" t="str">
            <v>SEPSA</v>
          </cell>
          <cell r="H330">
            <v>28638.288381521052</v>
          </cell>
          <cell r="I330">
            <v>28638.288381521052</v>
          </cell>
          <cell r="J330">
            <v>0</v>
          </cell>
          <cell r="K330">
            <v>6</v>
          </cell>
          <cell r="L330">
            <v>30307.915612822082</v>
          </cell>
          <cell r="M330">
            <v>30307.915612822082</v>
          </cell>
          <cell r="N330">
            <v>0</v>
          </cell>
        </row>
        <row r="331">
          <cell r="A331" t="str">
            <v>Jul2</v>
          </cell>
          <cell r="B331" t="str">
            <v>01-Jul-2002</v>
          </cell>
          <cell r="C331">
            <v>5</v>
          </cell>
          <cell r="D331" t="str">
            <v>Generadores y Trans.</v>
          </cell>
          <cell r="E331" t="str">
            <v>CECBB</v>
          </cell>
          <cell r="F331">
            <v>6</v>
          </cell>
          <cell r="G331" t="str">
            <v>CESSA</v>
          </cell>
          <cell r="H331">
            <v>-4608.1838526982237</v>
          </cell>
          <cell r="I331">
            <v>-4608.1838526982237</v>
          </cell>
          <cell r="J331">
            <v>0</v>
          </cell>
          <cell r="K331">
            <v>6</v>
          </cell>
          <cell r="L331">
            <v>-4876.8433879612039</v>
          </cell>
          <cell r="M331">
            <v>-4876.8433879612039</v>
          </cell>
          <cell r="N331">
            <v>0</v>
          </cell>
        </row>
        <row r="332">
          <cell r="A332" t="str">
            <v>Jul2</v>
          </cell>
          <cell r="B332" t="str">
            <v>01-Jul-2002</v>
          </cell>
          <cell r="C332">
            <v>6</v>
          </cell>
          <cell r="D332" t="str">
            <v>Generadores y Trans.</v>
          </cell>
          <cell r="E332" t="str">
            <v>RÍO ELÉCTRICO</v>
          </cell>
          <cell r="F332">
            <v>1</v>
          </cell>
          <cell r="G332" t="str">
            <v>CRE</v>
          </cell>
          <cell r="H332">
            <v>6043.0279918895985</v>
          </cell>
          <cell r="I332">
            <v>12664.257853504414</v>
          </cell>
          <cell r="J332">
            <v>-6621.2298616148155</v>
          </cell>
          <cell r="K332">
            <v>6</v>
          </cell>
          <cell r="L332">
            <v>6395.3396929367746</v>
          </cell>
          <cell r="M332">
            <v>13402.590727827746</v>
          </cell>
          <cell r="N332">
            <v>-7007.2510348909709</v>
          </cell>
        </row>
        <row r="333">
          <cell r="A333" t="str">
            <v>Jul2</v>
          </cell>
          <cell r="B333" t="str">
            <v>01-Jul-2002</v>
          </cell>
          <cell r="C333">
            <v>6</v>
          </cell>
          <cell r="D333" t="str">
            <v>Generadores y Trans.</v>
          </cell>
          <cell r="E333" t="str">
            <v>RÍO ELÉCTRICO</v>
          </cell>
          <cell r="F333">
            <v>2</v>
          </cell>
          <cell r="G333" t="str">
            <v>ELECTROPAZ</v>
          </cell>
          <cell r="H333">
            <v>19278.218896043531</v>
          </cell>
          <cell r="I333">
            <v>19278.218896043531</v>
          </cell>
          <cell r="J333">
            <v>0</v>
          </cell>
          <cell r="K333">
            <v>6</v>
          </cell>
          <cell r="L333">
            <v>20402.149167678948</v>
          </cell>
          <cell r="M333">
            <v>20402.149167678948</v>
          </cell>
          <cell r="N333">
            <v>0</v>
          </cell>
        </row>
        <row r="334">
          <cell r="A334" t="str">
            <v>Jul2</v>
          </cell>
          <cell r="B334" t="str">
            <v>01-Jul-2002</v>
          </cell>
          <cell r="C334">
            <v>6</v>
          </cell>
          <cell r="D334" t="str">
            <v>Generadores y Trans.</v>
          </cell>
          <cell r="E334" t="str">
            <v>RÍO ELÉCTRICO</v>
          </cell>
          <cell r="F334">
            <v>3</v>
          </cell>
          <cell r="G334" t="str">
            <v>ELFEC</v>
          </cell>
          <cell r="H334">
            <v>15653.430170466298</v>
          </cell>
          <cell r="I334">
            <v>18928.049578010712</v>
          </cell>
          <cell r="J334">
            <v>-3274.6194075444146</v>
          </cell>
          <cell r="K334">
            <v>6</v>
          </cell>
          <cell r="L334">
            <v>16566.033358467703</v>
          </cell>
          <cell r="M334">
            <v>20031.564794766979</v>
          </cell>
          <cell r="N334">
            <v>-3465.5314362992776</v>
          </cell>
        </row>
        <row r="335">
          <cell r="A335" t="str">
            <v>Jul2</v>
          </cell>
          <cell r="B335" t="str">
            <v>01-Jul-2002</v>
          </cell>
          <cell r="C335">
            <v>6</v>
          </cell>
          <cell r="D335" t="str">
            <v>Generadores y Trans.</v>
          </cell>
          <cell r="E335" t="str">
            <v>RÍO ELÉCTRICO</v>
          </cell>
          <cell r="F335">
            <v>4</v>
          </cell>
          <cell r="G335" t="str">
            <v>ELFEO</v>
          </cell>
          <cell r="H335">
            <v>3638.0532255955059</v>
          </cell>
          <cell r="I335">
            <v>3638.0532255955059</v>
          </cell>
          <cell r="J335">
            <v>0</v>
          </cell>
          <cell r="K335">
            <v>6</v>
          </cell>
          <cell r="L335">
            <v>3850.1536365368315</v>
          </cell>
          <cell r="M335">
            <v>3850.1536365368315</v>
          </cell>
          <cell r="N335">
            <v>0</v>
          </cell>
        </row>
        <row r="336">
          <cell r="A336" t="str">
            <v>Jul2</v>
          </cell>
          <cell r="B336" t="str">
            <v>01-Jul-2002</v>
          </cell>
          <cell r="C336">
            <v>6</v>
          </cell>
          <cell r="D336" t="str">
            <v>Generadores y Trans.</v>
          </cell>
          <cell r="E336" t="str">
            <v>RÍO ELÉCTRICO</v>
          </cell>
          <cell r="F336">
            <v>5</v>
          </cell>
          <cell r="G336" t="str">
            <v>SEPSA</v>
          </cell>
          <cell r="H336">
            <v>3024.0446659753352</v>
          </cell>
          <cell r="I336">
            <v>3024.0446659753352</v>
          </cell>
          <cell r="J336">
            <v>0</v>
          </cell>
          <cell r="K336">
            <v>6</v>
          </cell>
          <cell r="L336">
            <v>3200.3480558888523</v>
          </cell>
          <cell r="M336">
            <v>3200.3480558888523</v>
          </cell>
          <cell r="N336">
            <v>0</v>
          </cell>
        </row>
        <row r="337">
          <cell r="A337" t="str">
            <v>Jul2</v>
          </cell>
          <cell r="B337" t="str">
            <v>01-Jul-2002</v>
          </cell>
          <cell r="C337">
            <v>6</v>
          </cell>
          <cell r="D337" t="str">
            <v>Generadores y Trans.</v>
          </cell>
          <cell r="E337" t="str">
            <v>RÍO ELÉCTRICO</v>
          </cell>
          <cell r="F337">
            <v>6</v>
          </cell>
          <cell r="G337" t="str">
            <v>CESSA</v>
          </cell>
          <cell r="H337">
            <v>-486.59869660987027</v>
          </cell>
          <cell r="I337">
            <v>-486.59869660987027</v>
          </cell>
          <cell r="J337">
            <v>0</v>
          </cell>
          <cell r="K337">
            <v>6</v>
          </cell>
          <cell r="L337">
            <v>-514.96765580715442</v>
          </cell>
          <cell r="M337">
            <v>-514.96765580715442</v>
          </cell>
          <cell r="N337">
            <v>0</v>
          </cell>
        </row>
        <row r="338">
          <cell r="A338" t="str">
            <v>Jul2</v>
          </cell>
          <cell r="B338" t="str">
            <v>01-Jul-2002</v>
          </cell>
          <cell r="C338">
            <v>7</v>
          </cell>
          <cell r="D338" t="str">
            <v>Generadores y Trans.</v>
          </cell>
          <cell r="E338" t="str">
            <v>HIDROBOL</v>
          </cell>
          <cell r="F338">
            <v>1</v>
          </cell>
          <cell r="G338" t="str">
            <v>CRE</v>
          </cell>
          <cell r="H338">
            <v>39872.254233865024</v>
          </cell>
          <cell r="I338">
            <v>83559.518422858688</v>
          </cell>
          <cell r="J338">
            <v>-43687.264188993664</v>
          </cell>
          <cell r="K338">
            <v>6</v>
          </cell>
          <cell r="L338">
            <v>42196.827565739652</v>
          </cell>
          <cell r="M338">
            <v>88431.082167681743</v>
          </cell>
          <cell r="N338">
            <v>-46234.254601942084</v>
          </cell>
        </row>
        <row r="339">
          <cell r="A339" t="str">
            <v>Jul2</v>
          </cell>
          <cell r="B339" t="str">
            <v>01-Jul-2002</v>
          </cell>
          <cell r="C339">
            <v>7</v>
          </cell>
          <cell r="D339" t="str">
            <v>Generadores y Trans.</v>
          </cell>
          <cell r="E339" t="str">
            <v>HIDROBOL</v>
          </cell>
          <cell r="F339">
            <v>2</v>
          </cell>
          <cell r="G339" t="str">
            <v>ELECTROPAZ</v>
          </cell>
          <cell r="H339">
            <v>127198.82251592775</v>
          </cell>
          <cell r="I339">
            <v>127198.82251592775</v>
          </cell>
          <cell r="J339">
            <v>0</v>
          </cell>
          <cell r="K339">
            <v>6</v>
          </cell>
          <cell r="L339">
            <v>134614.5805749553</v>
          </cell>
          <cell r="M339">
            <v>134614.5805749553</v>
          </cell>
          <cell r="N339">
            <v>0</v>
          </cell>
        </row>
        <row r="340">
          <cell r="A340" t="str">
            <v>Jul2</v>
          </cell>
          <cell r="B340" t="str">
            <v>01-Jul-2002</v>
          </cell>
          <cell r="C340">
            <v>7</v>
          </cell>
          <cell r="D340" t="str">
            <v>Generadores y Trans.</v>
          </cell>
          <cell r="E340" t="str">
            <v>HIDROBOL</v>
          </cell>
          <cell r="F340">
            <v>3</v>
          </cell>
          <cell r="G340" t="str">
            <v>ELFEC</v>
          </cell>
          <cell r="H340">
            <v>103282.25323902948</v>
          </cell>
          <cell r="I340">
            <v>124888.38475322959</v>
          </cell>
          <cell r="J340">
            <v>-21606.131514200111</v>
          </cell>
          <cell r="K340">
            <v>6</v>
          </cell>
          <cell r="L340">
            <v>109303.662766747</v>
          </cell>
          <cell r="M340">
            <v>132169.44307903858</v>
          </cell>
          <cell r="N340">
            <v>-22865.780312291583</v>
          </cell>
        </row>
        <row r="341">
          <cell r="A341" t="str">
            <v>Jul2</v>
          </cell>
          <cell r="B341" t="str">
            <v>01-Jul-2002</v>
          </cell>
          <cell r="C341">
            <v>7</v>
          </cell>
          <cell r="D341" t="str">
            <v>Generadores y Trans.</v>
          </cell>
          <cell r="E341" t="str">
            <v>HIDROBOL</v>
          </cell>
          <cell r="F341">
            <v>4</v>
          </cell>
          <cell r="G341" t="str">
            <v>ELFEO</v>
          </cell>
          <cell r="H341">
            <v>24004.089228439698</v>
          </cell>
          <cell r="I341">
            <v>24004.089228439698</v>
          </cell>
          <cell r="J341">
            <v>0</v>
          </cell>
          <cell r="K341">
            <v>6</v>
          </cell>
          <cell r="L341">
            <v>25403.540218822316</v>
          </cell>
          <cell r="M341">
            <v>25403.540218822316</v>
          </cell>
          <cell r="N341">
            <v>0</v>
          </cell>
        </row>
        <row r="342">
          <cell r="A342" t="str">
            <v>Jul2</v>
          </cell>
          <cell r="B342" t="str">
            <v>01-Jul-2002</v>
          </cell>
          <cell r="C342">
            <v>7</v>
          </cell>
          <cell r="D342" t="str">
            <v>Generadores y Trans.</v>
          </cell>
          <cell r="E342" t="str">
            <v>HIDROBOL</v>
          </cell>
          <cell r="F342">
            <v>5</v>
          </cell>
          <cell r="G342" t="str">
            <v>SEPSA</v>
          </cell>
          <cell r="H342">
            <v>19952.824626686721</v>
          </cell>
          <cell r="I342">
            <v>19952.824626686721</v>
          </cell>
          <cell r="J342">
            <v>0</v>
          </cell>
          <cell r="K342">
            <v>6</v>
          </cell>
          <cell r="L342">
            <v>21116.08476619931</v>
          </cell>
          <cell r="M342">
            <v>21116.08476619931</v>
          </cell>
          <cell r="N342">
            <v>0</v>
          </cell>
        </row>
        <row r="343">
          <cell r="A343" t="str">
            <v>Jul2</v>
          </cell>
          <cell r="B343" t="str">
            <v>01-Jul-2002</v>
          </cell>
          <cell r="C343">
            <v>7</v>
          </cell>
          <cell r="D343" t="str">
            <v>Generadores y Trans.</v>
          </cell>
          <cell r="E343" t="str">
            <v>HIDROBOL</v>
          </cell>
          <cell r="F343">
            <v>6</v>
          </cell>
          <cell r="G343" t="str">
            <v>CESSA</v>
          </cell>
          <cell r="H343">
            <v>-3210.606829413236</v>
          </cell>
          <cell r="I343">
            <v>-3210.606829413236</v>
          </cell>
          <cell r="J343">
            <v>0</v>
          </cell>
          <cell r="K343">
            <v>6</v>
          </cell>
          <cell r="L343">
            <v>-3397.7868912932013</v>
          </cell>
          <cell r="M343">
            <v>-3397.7868912932013</v>
          </cell>
          <cell r="N343">
            <v>0</v>
          </cell>
        </row>
        <row r="344">
          <cell r="A344" t="str">
            <v>Jul2</v>
          </cell>
          <cell r="B344" t="str">
            <v>01-Jul-2002</v>
          </cell>
          <cell r="C344">
            <v>8</v>
          </cell>
          <cell r="D344" t="str">
            <v>Generadores y Trans.</v>
          </cell>
          <cell r="E344" t="str">
            <v>SYNERGIA</v>
          </cell>
          <cell r="F344">
            <v>1</v>
          </cell>
          <cell r="G344" t="str">
            <v>CRE</v>
          </cell>
          <cell r="H344">
            <v>4353.1961760352306</v>
          </cell>
          <cell r="I344">
            <v>9122.9097290613263</v>
          </cell>
          <cell r="J344">
            <v>-4769.7135530260957</v>
          </cell>
          <cell r="K344">
            <v>6</v>
          </cell>
          <cell r="L344">
            <v>4606.9897960266326</v>
          </cell>
          <cell r="M344">
            <v>9654.7801505551724</v>
          </cell>
          <cell r="N344">
            <v>-5047.790354528539</v>
          </cell>
        </row>
        <row r="345">
          <cell r="A345" t="str">
            <v>Jul2</v>
          </cell>
          <cell r="B345" t="str">
            <v>01-Jul-2002</v>
          </cell>
          <cell r="C345">
            <v>8</v>
          </cell>
          <cell r="D345" t="str">
            <v>Generadores y Trans.</v>
          </cell>
          <cell r="E345" t="str">
            <v>SYNERGIA</v>
          </cell>
          <cell r="F345">
            <v>2</v>
          </cell>
          <cell r="G345" t="str">
            <v>ELECTROPAZ</v>
          </cell>
          <cell r="H345">
            <v>13887.387066824627</v>
          </cell>
          <cell r="I345">
            <v>13887.387066824627</v>
          </cell>
          <cell r="J345">
            <v>0</v>
          </cell>
          <cell r="K345">
            <v>6</v>
          </cell>
          <cell r="L345">
            <v>14697.029015725089</v>
          </cell>
          <cell r="M345">
            <v>14697.029015725089</v>
          </cell>
          <cell r="N345">
            <v>0</v>
          </cell>
        </row>
        <row r="346">
          <cell r="A346" t="str">
            <v>Jul2</v>
          </cell>
          <cell r="B346" t="str">
            <v>01-Jul-2002</v>
          </cell>
          <cell r="C346">
            <v>8</v>
          </cell>
          <cell r="D346" t="str">
            <v>Generadores y Trans.</v>
          </cell>
          <cell r="E346" t="str">
            <v>SYNERGIA</v>
          </cell>
          <cell r="F346">
            <v>3</v>
          </cell>
          <cell r="G346" t="str">
            <v>ELFEC</v>
          </cell>
          <cell r="H346">
            <v>11276.209948284697</v>
          </cell>
          <cell r="I346">
            <v>13635.13674823084</v>
          </cell>
          <cell r="J346">
            <v>-2358.9267999461426</v>
          </cell>
          <cell r="K346">
            <v>6</v>
          </cell>
          <cell r="L346">
            <v>11933.618901805536</v>
          </cell>
          <cell r="M346">
            <v>14430.072371270699</v>
          </cell>
          <cell r="N346">
            <v>-2496.4534694651643</v>
          </cell>
        </row>
        <row r="347">
          <cell r="A347" t="str">
            <v>Jul2</v>
          </cell>
          <cell r="B347" t="str">
            <v>01-Jul-2002</v>
          </cell>
          <cell r="C347">
            <v>8</v>
          </cell>
          <cell r="D347" t="str">
            <v>Generadores y Trans.</v>
          </cell>
          <cell r="E347" t="str">
            <v>SYNERGIA</v>
          </cell>
          <cell r="F347">
            <v>4</v>
          </cell>
          <cell r="G347" t="str">
            <v>ELFEO</v>
          </cell>
          <cell r="H347">
            <v>2620.7324227407489</v>
          </cell>
          <cell r="I347">
            <v>2620.7324227407489</v>
          </cell>
          <cell r="J347">
            <v>0</v>
          </cell>
          <cell r="K347">
            <v>6</v>
          </cell>
          <cell r="L347">
            <v>2773.5224973663289</v>
          </cell>
          <cell r="M347">
            <v>2773.5224973663289</v>
          </cell>
          <cell r="N347">
            <v>0</v>
          </cell>
        </row>
        <row r="348">
          <cell r="A348" t="str">
            <v>Jul2</v>
          </cell>
          <cell r="B348" t="str">
            <v>01-Jul-2002</v>
          </cell>
          <cell r="C348">
            <v>8</v>
          </cell>
          <cell r="D348" t="str">
            <v>Generadores y Trans.</v>
          </cell>
          <cell r="E348" t="str">
            <v>SYNERGIA</v>
          </cell>
          <cell r="F348">
            <v>5</v>
          </cell>
          <cell r="G348" t="str">
            <v>SEPSA</v>
          </cell>
          <cell r="H348">
            <v>2178.4210984545221</v>
          </cell>
          <cell r="I348">
            <v>2178.4210984545221</v>
          </cell>
          <cell r="J348">
            <v>0</v>
          </cell>
          <cell r="K348">
            <v>6</v>
          </cell>
          <cell r="L348">
            <v>2305.4241909147286</v>
          </cell>
          <cell r="M348">
            <v>2305.4241909147286</v>
          </cell>
          <cell r="N348">
            <v>0</v>
          </cell>
        </row>
        <row r="349">
          <cell r="A349" t="str">
            <v>Jul2</v>
          </cell>
          <cell r="B349" t="str">
            <v>01-Jul-2002</v>
          </cell>
          <cell r="C349">
            <v>8</v>
          </cell>
          <cell r="D349" t="str">
            <v>Generadores y Trans.</v>
          </cell>
          <cell r="E349" t="str">
            <v>SYNERGIA</v>
          </cell>
          <cell r="F349">
            <v>6</v>
          </cell>
          <cell r="G349" t="str">
            <v>CESSA</v>
          </cell>
          <cell r="H349">
            <v>-350.52950080468753</v>
          </cell>
          <cell r="I349">
            <v>-350.52950080468753</v>
          </cell>
          <cell r="J349">
            <v>0</v>
          </cell>
          <cell r="K349">
            <v>6</v>
          </cell>
          <cell r="L349">
            <v>-370.96555452832769</v>
          </cell>
          <cell r="M349">
            <v>-370.96555452832769</v>
          </cell>
          <cell r="N349">
            <v>0</v>
          </cell>
        </row>
        <row r="350">
          <cell r="A350" t="str">
            <v>Jul2</v>
          </cell>
          <cell r="B350" t="str">
            <v>01-Jul-2002</v>
          </cell>
          <cell r="C350">
            <v>9</v>
          </cell>
          <cell r="D350" t="str">
            <v>Generadores y Trans.</v>
          </cell>
          <cell r="E350" t="str">
            <v>INGRESO TARIFARIO</v>
          </cell>
          <cell r="F350">
            <v>1</v>
          </cell>
          <cell r="G350" t="str">
            <v>CRE</v>
          </cell>
          <cell r="H350">
            <v>5593.1239543830807</v>
          </cell>
          <cell r="I350">
            <v>11721.40259154597</v>
          </cell>
          <cell r="J350">
            <v>-6128.278637162889</v>
          </cell>
          <cell r="K350">
            <v>6</v>
          </cell>
          <cell r="L350">
            <v>5919.2060141023258</v>
          </cell>
          <cell r="M350">
            <v>12404.766509639465</v>
          </cell>
          <cell r="N350">
            <v>-6485.5604955371391</v>
          </cell>
        </row>
        <row r="351">
          <cell r="A351" t="str">
            <v>Jul2</v>
          </cell>
          <cell r="B351" t="str">
            <v>01-Jul-2002</v>
          </cell>
          <cell r="C351">
            <v>9</v>
          </cell>
          <cell r="D351" t="str">
            <v>Generadores y Trans.</v>
          </cell>
          <cell r="E351" t="str">
            <v>INGRESO TARIFARIO</v>
          </cell>
          <cell r="F351">
            <v>2</v>
          </cell>
          <cell r="G351" t="str">
            <v>ELECTROPAZ</v>
          </cell>
          <cell r="H351">
            <v>17842.953573939278</v>
          </cell>
          <cell r="I351">
            <v>17842.953573939278</v>
          </cell>
          <cell r="J351">
            <v>0</v>
          </cell>
          <cell r="K351">
            <v>6</v>
          </cell>
          <cell r="L351">
            <v>18883.2071246058</v>
          </cell>
          <cell r="M351">
            <v>18883.2071246058</v>
          </cell>
          <cell r="N351">
            <v>0</v>
          </cell>
        </row>
        <row r="352">
          <cell r="A352" t="str">
            <v>Jul2</v>
          </cell>
          <cell r="B352" t="str">
            <v>01-Jul-2002</v>
          </cell>
          <cell r="C352">
            <v>9</v>
          </cell>
          <cell r="D352" t="str">
            <v>Generadores y Trans.</v>
          </cell>
          <cell r="E352" t="str">
            <v>INGRESO TARIFARIO</v>
          </cell>
          <cell r="F352">
            <v>3</v>
          </cell>
          <cell r="G352" t="str">
            <v>ELFEC</v>
          </cell>
          <cell r="H352">
            <v>14488.030730984799</v>
          </cell>
          <cell r="I352">
            <v>17518.854396605013</v>
          </cell>
          <cell r="J352">
            <v>-3030.8236656202134</v>
          </cell>
          <cell r="K352">
            <v>6</v>
          </cell>
          <cell r="L352">
            <v>15332.690520498856</v>
          </cell>
          <cell r="M352">
            <v>18540.212795266965</v>
          </cell>
          <cell r="N352">
            <v>-3207.5222747681096</v>
          </cell>
        </row>
        <row r="353">
          <cell r="A353" t="str">
            <v>Jul2</v>
          </cell>
          <cell r="B353" t="str">
            <v>01-Jul-2002</v>
          </cell>
          <cell r="C353">
            <v>9</v>
          </cell>
          <cell r="D353" t="str">
            <v>Generadores y Trans.</v>
          </cell>
          <cell r="E353" t="str">
            <v>INGRESO TARIFARIO</v>
          </cell>
          <cell r="F353">
            <v>4</v>
          </cell>
          <cell r="G353" t="str">
            <v>ELFEO</v>
          </cell>
          <cell r="H353">
            <v>3367.1997996216787</v>
          </cell>
          <cell r="I353">
            <v>3367.1997996216787</v>
          </cell>
          <cell r="J353">
            <v>0</v>
          </cell>
          <cell r="K353">
            <v>6</v>
          </cell>
          <cell r="L353">
            <v>3563.5093137861959</v>
          </cell>
          <cell r="M353">
            <v>3563.5093137861959</v>
          </cell>
          <cell r="N353">
            <v>0</v>
          </cell>
        </row>
        <row r="354">
          <cell r="A354" t="str">
            <v>Jul2</v>
          </cell>
          <cell r="B354" t="str">
            <v>01-Jul-2002</v>
          </cell>
          <cell r="C354">
            <v>9</v>
          </cell>
          <cell r="D354" t="str">
            <v>Generadores y Trans.</v>
          </cell>
          <cell r="E354" t="str">
            <v>INGRESO TARIFARIO</v>
          </cell>
          <cell r="F354">
            <v>5</v>
          </cell>
          <cell r="G354" t="str">
            <v>SEPSA</v>
          </cell>
          <cell r="H354">
            <v>2798.9042385855673</v>
          </cell>
          <cell r="I354">
            <v>2798.9042385855673</v>
          </cell>
          <cell r="J354">
            <v>0</v>
          </cell>
          <cell r="K354">
            <v>6</v>
          </cell>
          <cell r="L354">
            <v>2962.081823512804</v>
          </cell>
          <cell r="M354">
            <v>2962.081823512804</v>
          </cell>
          <cell r="N354">
            <v>0</v>
          </cell>
        </row>
        <row r="355">
          <cell r="A355" t="str">
            <v>Jul2</v>
          </cell>
          <cell r="B355" t="str">
            <v>01-Jul-2002</v>
          </cell>
          <cell r="C355">
            <v>9</v>
          </cell>
          <cell r="D355" t="str">
            <v>Generadores y Trans.</v>
          </cell>
          <cell r="E355" t="str">
            <v>INGRESO TARIFARIO</v>
          </cell>
          <cell r="F355">
            <v>6</v>
          </cell>
          <cell r="G355" t="str">
            <v>CESSA</v>
          </cell>
          <cell r="H355">
            <v>-450.37137505120654</v>
          </cell>
          <cell r="I355">
            <v>-450.37137505120654</v>
          </cell>
          <cell r="J355">
            <v>0</v>
          </cell>
          <cell r="K355">
            <v>6</v>
          </cell>
          <cell r="L355">
            <v>-476.6282624030772</v>
          </cell>
          <cell r="M355">
            <v>-476.6282624030772</v>
          </cell>
          <cell r="N355">
            <v>0</v>
          </cell>
        </row>
        <row r="356">
          <cell r="A356" t="str">
            <v>Jul2</v>
          </cell>
          <cell r="B356" t="str">
            <v>01-Jul-2002</v>
          </cell>
          <cell r="C356">
            <v>10</v>
          </cell>
          <cell r="D356" t="str">
            <v>Distribuidores</v>
          </cell>
          <cell r="E356" t="str">
            <v>CRE</v>
          </cell>
          <cell r="F356">
            <v>1</v>
          </cell>
          <cell r="G356" t="str">
            <v>CRE</v>
          </cell>
          <cell r="H356">
            <v>93261.908815909163</v>
          </cell>
          <cell r="I356">
            <v>195447.193483109</v>
          </cell>
          <cell r="J356">
            <v>-102185.28466719984</v>
          </cell>
          <cell r="K356">
            <v>6</v>
          </cell>
          <cell r="L356">
            <v>98699.127008831259</v>
          </cell>
          <cell r="M356">
            <v>206841.86736073229</v>
          </cell>
          <cell r="N356">
            <v>-108142.74035190103</v>
          </cell>
        </row>
        <row r="357">
          <cell r="A357" t="str">
            <v>Jul2</v>
          </cell>
          <cell r="B357" t="str">
            <v>01-Jul-2002</v>
          </cell>
          <cell r="C357">
            <v>11</v>
          </cell>
          <cell r="D357" t="str">
            <v>Distribuidores</v>
          </cell>
          <cell r="E357" t="str">
            <v>ELECTROPAZ</v>
          </cell>
          <cell r="F357">
            <v>2</v>
          </cell>
          <cell r="G357" t="str">
            <v>ELECTROPAZ</v>
          </cell>
          <cell r="H357">
            <v>297520.29863653751</v>
          </cell>
          <cell r="I357">
            <v>297520.29863653751</v>
          </cell>
          <cell r="J357">
            <v>0</v>
          </cell>
          <cell r="K357">
            <v>6</v>
          </cell>
          <cell r="L357">
            <v>314865.8880743793</v>
          </cell>
          <cell r="M357">
            <v>314865.8880743793</v>
          </cell>
          <cell r="N357">
            <v>0</v>
          </cell>
        </row>
        <row r="358">
          <cell r="A358" t="str">
            <v>Jul2</v>
          </cell>
          <cell r="B358" t="str">
            <v>01-Jul-2002</v>
          </cell>
          <cell r="C358">
            <v>12</v>
          </cell>
          <cell r="D358" t="str">
            <v>Distribuidores</v>
          </cell>
          <cell r="E358" t="str">
            <v>ELFEC</v>
          </cell>
          <cell r="F358">
            <v>3</v>
          </cell>
          <cell r="G358" t="str">
            <v>ELFEC</v>
          </cell>
          <cell r="H358">
            <v>241579.01952026898</v>
          </cell>
          <cell r="I358">
            <v>292116.14379026904</v>
          </cell>
          <cell r="J358">
            <v>-50537.124270000058</v>
          </cell>
          <cell r="K358">
            <v>6</v>
          </cell>
          <cell r="L358">
            <v>255663.20304858018</v>
          </cell>
          <cell r="M358">
            <v>309146.66816649493</v>
          </cell>
          <cell r="N358">
            <v>-53483.465117914755</v>
          </cell>
        </row>
        <row r="359">
          <cell r="A359" t="str">
            <v>Jul2</v>
          </cell>
          <cell r="B359" t="str">
            <v>01-Jul-2002</v>
          </cell>
          <cell r="C359">
            <v>13</v>
          </cell>
          <cell r="D359" t="str">
            <v>Distribuidores</v>
          </cell>
          <cell r="E359" t="str">
            <v>ELFEO</v>
          </cell>
          <cell r="F359">
            <v>4</v>
          </cell>
          <cell r="G359" t="str">
            <v>ELFEO</v>
          </cell>
          <cell r="H359">
            <v>56145.989832957719</v>
          </cell>
          <cell r="I359">
            <v>56145.989832957719</v>
          </cell>
          <cell r="J359">
            <v>0</v>
          </cell>
          <cell r="K359">
            <v>6</v>
          </cell>
          <cell r="L359">
            <v>59419.330484626866</v>
          </cell>
          <cell r="M359">
            <v>59419.330484626866</v>
          </cell>
          <cell r="N359">
            <v>0</v>
          </cell>
        </row>
        <row r="360">
          <cell r="A360" t="str">
            <v>Jul2</v>
          </cell>
          <cell r="B360" t="str">
            <v>01-Jul-2002</v>
          </cell>
          <cell r="C360">
            <v>14</v>
          </cell>
          <cell r="D360" t="str">
            <v>Distribuidores</v>
          </cell>
          <cell r="E360" t="str">
            <v>SEPSA</v>
          </cell>
          <cell r="F360">
            <v>5</v>
          </cell>
          <cell r="G360" t="str">
            <v>SEPSA</v>
          </cell>
          <cell r="H360">
            <v>46670.010178993165</v>
          </cell>
          <cell r="I360">
            <v>46670.010178993165</v>
          </cell>
          <cell r="J360">
            <v>0</v>
          </cell>
          <cell r="K360">
            <v>6</v>
          </cell>
          <cell r="L360">
            <v>49390.896247387616</v>
          </cell>
          <cell r="M360">
            <v>49390.896247387616</v>
          </cell>
          <cell r="N360">
            <v>0</v>
          </cell>
        </row>
        <row r="361">
          <cell r="A361" t="str">
            <v>Jul2</v>
          </cell>
          <cell r="B361" t="str">
            <v>01-Jul-2002</v>
          </cell>
          <cell r="C361">
            <v>15</v>
          </cell>
          <cell r="D361" t="str">
            <v>Distribuidores</v>
          </cell>
          <cell r="E361" t="str">
            <v>CESSA</v>
          </cell>
          <cell r="F361">
            <v>6</v>
          </cell>
          <cell r="G361" t="str">
            <v>CESSA</v>
          </cell>
          <cell r="H361">
            <v>-7509.6662358798239</v>
          </cell>
          <cell r="I361">
            <v>-7509.6662358798239</v>
          </cell>
          <cell r="J361">
            <v>0</v>
          </cell>
          <cell r="K361">
            <v>6</v>
          </cell>
          <cell r="L361">
            <v>-7947.4837156946187</v>
          </cell>
          <cell r="M361">
            <v>-7947.4837156946187</v>
          </cell>
          <cell r="N361">
            <v>0</v>
          </cell>
        </row>
        <row r="362">
          <cell r="A362" t="str">
            <v>Ago2</v>
          </cell>
          <cell r="B362" t="str">
            <v>01-Ago-2002</v>
          </cell>
          <cell r="C362">
            <v>1</v>
          </cell>
          <cell r="D362" t="str">
            <v>Generadores y Trans.</v>
          </cell>
          <cell r="E362" t="str">
            <v>CORANI</v>
          </cell>
          <cell r="F362">
            <v>1</v>
          </cell>
          <cell r="G362" t="str">
            <v>CRE</v>
          </cell>
          <cell r="H362">
            <v>-29823.094089959355</v>
          </cell>
          <cell r="I362">
            <v>351821.78122760879</v>
          </cell>
          <cell r="J362">
            <v>-381644.87531756813</v>
          </cell>
          <cell r="K362">
            <v>5</v>
          </cell>
          <cell r="L362">
            <v>-31265.127791716186</v>
          </cell>
          <cell r="M362">
            <v>368833.39189456298</v>
          </cell>
          <cell r="N362">
            <v>-400098.51968627918</v>
          </cell>
        </row>
        <row r="363">
          <cell r="A363" t="str">
            <v>Ago2</v>
          </cell>
          <cell r="B363" t="str">
            <v>01-Ago-2002</v>
          </cell>
          <cell r="C363">
            <v>1</v>
          </cell>
          <cell r="D363" t="str">
            <v>Generadores y Trans.</v>
          </cell>
          <cell r="E363" t="str">
            <v>CORANI</v>
          </cell>
          <cell r="F363">
            <v>2</v>
          </cell>
          <cell r="G363" t="str">
            <v>ELECTROPAZ</v>
          </cell>
          <cell r="H363">
            <v>325532.87510376284</v>
          </cell>
          <cell r="I363">
            <v>325532.87510376284</v>
          </cell>
          <cell r="J363">
            <v>0</v>
          </cell>
          <cell r="K363">
            <v>5</v>
          </cell>
          <cell r="L363">
            <v>341273.34037921083</v>
          </cell>
          <cell r="M363">
            <v>341273.34037921083</v>
          </cell>
          <cell r="N363">
            <v>0</v>
          </cell>
        </row>
        <row r="364">
          <cell r="A364" t="str">
            <v>Ago2</v>
          </cell>
          <cell r="B364" t="str">
            <v>01-Ago-2002</v>
          </cell>
          <cell r="C364">
            <v>1</v>
          </cell>
          <cell r="D364" t="str">
            <v>Generadores y Trans.</v>
          </cell>
          <cell r="E364" t="str">
            <v>CORANI</v>
          </cell>
          <cell r="F364">
            <v>3</v>
          </cell>
          <cell r="G364" t="str">
            <v>ELFEC</v>
          </cell>
          <cell r="H364">
            <v>212215.16487888806</v>
          </cell>
          <cell r="I364">
            <v>392445.33972798678</v>
          </cell>
          <cell r="J364">
            <v>-180230.17484909872</v>
          </cell>
          <cell r="K364">
            <v>5</v>
          </cell>
          <cell r="L364">
            <v>222476.38790478022</v>
          </cell>
          <cell r="M364">
            <v>411421.21809520479</v>
          </cell>
          <cell r="N364">
            <v>-188944.83019042455</v>
          </cell>
        </row>
        <row r="365">
          <cell r="A365" t="str">
            <v>Ago2</v>
          </cell>
          <cell r="B365" t="str">
            <v>01-Ago-2002</v>
          </cell>
          <cell r="C365">
            <v>1</v>
          </cell>
          <cell r="D365" t="str">
            <v>Generadores y Trans.</v>
          </cell>
          <cell r="E365" t="str">
            <v>CORANI</v>
          </cell>
          <cell r="F365">
            <v>4</v>
          </cell>
          <cell r="G365" t="str">
            <v>ELFEO</v>
          </cell>
          <cell r="H365">
            <v>76997.939635245959</v>
          </cell>
          <cell r="I365">
            <v>76997.939635245959</v>
          </cell>
          <cell r="J365">
            <v>0</v>
          </cell>
          <cell r="K365">
            <v>5</v>
          </cell>
          <cell r="L365">
            <v>80721.014899835791</v>
          </cell>
          <cell r="M365">
            <v>80721.014899835791</v>
          </cell>
          <cell r="N365">
            <v>0</v>
          </cell>
        </row>
        <row r="366">
          <cell r="A366" t="str">
            <v>Ago2</v>
          </cell>
          <cell r="B366" t="str">
            <v>01-Ago-2002</v>
          </cell>
          <cell r="C366">
            <v>1</v>
          </cell>
          <cell r="D366" t="str">
            <v>Generadores y Trans.</v>
          </cell>
          <cell r="E366" t="str">
            <v>CORANI</v>
          </cell>
          <cell r="F366">
            <v>5</v>
          </cell>
          <cell r="G366" t="str">
            <v>SEPSA</v>
          </cell>
          <cell r="H366">
            <v>62705.741382721615</v>
          </cell>
          <cell r="I366">
            <v>62705.741382721615</v>
          </cell>
          <cell r="J366">
            <v>0</v>
          </cell>
          <cell r="K366">
            <v>5</v>
          </cell>
          <cell r="L366">
            <v>65737.747119442807</v>
          </cell>
          <cell r="M366">
            <v>65737.747119442807</v>
          </cell>
          <cell r="N366">
            <v>0</v>
          </cell>
        </row>
        <row r="367">
          <cell r="A367" t="str">
            <v>Ago2</v>
          </cell>
          <cell r="B367" t="str">
            <v>01-Ago-2002</v>
          </cell>
          <cell r="C367">
            <v>1</v>
          </cell>
          <cell r="D367" t="str">
            <v>Generadores y Trans.</v>
          </cell>
          <cell r="E367" t="str">
            <v>CORANI</v>
          </cell>
          <cell r="F367">
            <v>6</v>
          </cell>
          <cell r="G367" t="str">
            <v>CESSA</v>
          </cell>
          <cell r="H367">
            <v>-3908.2832940294452</v>
          </cell>
          <cell r="I367">
            <v>-3908.2832940294452</v>
          </cell>
          <cell r="J367">
            <v>0</v>
          </cell>
          <cell r="K367">
            <v>5</v>
          </cell>
          <cell r="L367">
            <v>-4097.2602059824248</v>
          </cell>
          <cell r="M367">
            <v>-4097.2602059824248</v>
          </cell>
          <cell r="N367">
            <v>0</v>
          </cell>
        </row>
        <row r="368">
          <cell r="A368" t="str">
            <v>Ago2</v>
          </cell>
          <cell r="B368" t="str">
            <v>01-Ago-2002</v>
          </cell>
          <cell r="C368">
            <v>2</v>
          </cell>
          <cell r="D368" t="str">
            <v>Generadores y Trans.</v>
          </cell>
          <cell r="E368" t="str">
            <v>GUARACACHI</v>
          </cell>
          <cell r="F368">
            <v>1</v>
          </cell>
          <cell r="G368" t="str">
            <v>CRE</v>
          </cell>
          <cell r="H368">
            <v>-38570.451423314335</v>
          </cell>
          <cell r="I368">
            <v>455013.98619374115</v>
          </cell>
          <cell r="J368">
            <v>-493584.43761705549</v>
          </cell>
          <cell r="K368">
            <v>5</v>
          </cell>
          <cell r="L368">
            <v>-40435.445400016433</v>
          </cell>
          <cell r="M368">
            <v>477015.24135804013</v>
          </cell>
          <cell r="N368">
            <v>-517450.68675805657</v>
          </cell>
        </row>
        <row r="369">
          <cell r="A369" t="str">
            <v>Ago2</v>
          </cell>
          <cell r="B369" t="str">
            <v>01-Ago-2002</v>
          </cell>
          <cell r="C369">
            <v>2</v>
          </cell>
          <cell r="D369" t="str">
            <v>Generadores y Trans.</v>
          </cell>
          <cell r="E369" t="str">
            <v>GUARACACHI</v>
          </cell>
          <cell r="F369">
            <v>2</v>
          </cell>
          <cell r="G369" t="str">
            <v>ELECTROPAZ</v>
          </cell>
          <cell r="H369">
            <v>421014.32896289567</v>
          </cell>
          <cell r="I369">
            <v>421014.32896289567</v>
          </cell>
          <cell r="J369">
            <v>0</v>
          </cell>
          <cell r="K369">
            <v>5</v>
          </cell>
          <cell r="L369">
            <v>441371.60139934061</v>
          </cell>
          <cell r="M369">
            <v>441371.60139934061</v>
          </cell>
          <cell r="N369">
            <v>0</v>
          </cell>
        </row>
        <row r="370">
          <cell r="A370" t="str">
            <v>Ago2</v>
          </cell>
          <cell r="B370" t="str">
            <v>01-Ago-2002</v>
          </cell>
          <cell r="C370">
            <v>2</v>
          </cell>
          <cell r="D370" t="str">
            <v>Generadores y Trans.</v>
          </cell>
          <cell r="E370" t="str">
            <v>GUARACACHI</v>
          </cell>
          <cell r="F370">
            <v>3</v>
          </cell>
          <cell r="G370" t="str">
            <v>ELFEC</v>
          </cell>
          <cell r="H370">
            <v>274459.60783148737</v>
          </cell>
          <cell r="I370">
            <v>507552.76654478861</v>
          </cell>
          <cell r="J370">
            <v>-233093.15871330124</v>
          </cell>
          <cell r="K370">
            <v>5</v>
          </cell>
          <cell r="L370">
            <v>287730.5314677179</v>
          </cell>
          <cell r="M370">
            <v>532094.42518589913</v>
          </cell>
          <cell r="N370">
            <v>-244363.89371818124</v>
          </cell>
        </row>
        <row r="371">
          <cell r="A371" t="str">
            <v>Ago2</v>
          </cell>
          <cell r="B371" t="str">
            <v>01-Ago-2002</v>
          </cell>
          <cell r="C371">
            <v>2</v>
          </cell>
          <cell r="D371" t="str">
            <v>Generadores y Trans.</v>
          </cell>
          <cell r="E371" t="str">
            <v>GUARACACHI</v>
          </cell>
          <cell r="F371">
            <v>4</v>
          </cell>
          <cell r="G371" t="str">
            <v>ELFEO</v>
          </cell>
          <cell r="H371">
            <v>99582.064873557581</v>
          </cell>
          <cell r="I371">
            <v>99582.064873557581</v>
          </cell>
          <cell r="J371">
            <v>0</v>
          </cell>
          <cell r="K371">
            <v>5</v>
          </cell>
          <cell r="L371">
            <v>104397.14855350854</v>
          </cell>
          <cell r="M371">
            <v>104397.14855350854</v>
          </cell>
          <cell r="N371">
            <v>0</v>
          </cell>
        </row>
        <row r="372">
          <cell r="A372" t="str">
            <v>Ago2</v>
          </cell>
          <cell r="B372" t="str">
            <v>01-Ago-2002</v>
          </cell>
          <cell r="C372">
            <v>2</v>
          </cell>
          <cell r="D372" t="str">
            <v>Generadores y Trans.</v>
          </cell>
          <cell r="E372" t="str">
            <v>GUARACACHI</v>
          </cell>
          <cell r="F372">
            <v>5</v>
          </cell>
          <cell r="G372" t="str">
            <v>SEPSA</v>
          </cell>
          <cell r="H372">
            <v>81097.84801904409</v>
          </cell>
          <cell r="I372">
            <v>81097.84801904409</v>
          </cell>
          <cell r="J372">
            <v>0</v>
          </cell>
          <cell r="K372">
            <v>5</v>
          </cell>
          <cell r="L372">
            <v>85019.165828345023</v>
          </cell>
          <cell r="M372">
            <v>85019.165828345023</v>
          </cell>
          <cell r="N372">
            <v>0</v>
          </cell>
        </row>
        <row r="373">
          <cell r="A373" t="str">
            <v>Ago2</v>
          </cell>
          <cell r="B373" t="str">
            <v>01-Ago-2002</v>
          </cell>
          <cell r="C373">
            <v>2</v>
          </cell>
          <cell r="D373" t="str">
            <v>Generadores y Trans.</v>
          </cell>
          <cell r="E373" t="str">
            <v>GUARACACHI</v>
          </cell>
          <cell r="F373">
            <v>6</v>
          </cell>
          <cell r="G373" t="str">
            <v>CESSA</v>
          </cell>
          <cell r="H373">
            <v>-5054.6147387056408</v>
          </cell>
          <cell r="I373">
            <v>-5054.6147387056408</v>
          </cell>
          <cell r="J373">
            <v>0</v>
          </cell>
          <cell r="K373">
            <v>5</v>
          </cell>
          <cell r="L373">
            <v>-5299.0201240296383</v>
          </cell>
          <cell r="M373">
            <v>-5299.0201240296383</v>
          </cell>
          <cell r="N373">
            <v>0</v>
          </cell>
        </row>
        <row r="374">
          <cell r="A374" t="str">
            <v>Ago2</v>
          </cell>
          <cell r="B374" t="str">
            <v>01-Ago-2002</v>
          </cell>
          <cell r="C374">
            <v>3</v>
          </cell>
          <cell r="D374" t="str">
            <v>Generadores y Trans.</v>
          </cell>
          <cell r="E374" t="str">
            <v>VALLE HERMOSO</v>
          </cell>
          <cell r="F374">
            <v>1</v>
          </cell>
          <cell r="G374" t="str">
            <v>CRE</v>
          </cell>
          <cell r="H374">
            <v>-11590.225257208778</v>
          </cell>
          <cell r="I374">
            <v>136729.39777879266</v>
          </cell>
          <cell r="J374">
            <v>-148319.62303600143</v>
          </cell>
          <cell r="K374">
            <v>5</v>
          </cell>
          <cell r="L374">
            <v>-12150.646499264789</v>
          </cell>
          <cell r="M374">
            <v>143340.6634986804</v>
          </cell>
          <cell r="N374">
            <v>-155491.30999794518</v>
          </cell>
        </row>
        <row r="375">
          <cell r="A375" t="str">
            <v>Ago2</v>
          </cell>
          <cell r="B375" t="str">
            <v>01-Ago-2002</v>
          </cell>
          <cell r="C375">
            <v>3</v>
          </cell>
          <cell r="D375" t="str">
            <v>Generadores y Trans.</v>
          </cell>
          <cell r="E375" t="str">
            <v>VALLE HERMOSO</v>
          </cell>
          <cell r="F375">
            <v>2</v>
          </cell>
          <cell r="G375" t="str">
            <v>ELECTROPAZ</v>
          </cell>
          <cell r="H375">
            <v>126512.67302106296</v>
          </cell>
          <cell r="I375">
            <v>126512.67302106296</v>
          </cell>
          <cell r="J375">
            <v>0</v>
          </cell>
          <cell r="K375">
            <v>5</v>
          </cell>
          <cell r="L375">
            <v>132629.93025954434</v>
          </cell>
          <cell r="M375">
            <v>132629.93025954434</v>
          </cell>
          <cell r="N375">
            <v>0</v>
          </cell>
        </row>
        <row r="376">
          <cell r="A376" t="str">
            <v>Ago2</v>
          </cell>
          <cell r="B376" t="str">
            <v>01-Ago-2002</v>
          </cell>
          <cell r="C376">
            <v>3</v>
          </cell>
          <cell r="D376" t="str">
            <v>Generadores y Trans.</v>
          </cell>
          <cell r="E376" t="str">
            <v>VALLE HERMOSO</v>
          </cell>
          <cell r="F376">
            <v>3</v>
          </cell>
          <cell r="G376" t="str">
            <v>ELFEC</v>
          </cell>
          <cell r="H376">
            <v>82473.721758135856</v>
          </cell>
          <cell r="I376">
            <v>152517.03511610357</v>
          </cell>
          <cell r="J376">
            <v>-70043.313357967709</v>
          </cell>
          <cell r="K376">
            <v>5</v>
          </cell>
          <cell r="L376">
            <v>86461.567081153102</v>
          </cell>
          <cell r="M376">
            <v>159891.67921124786</v>
          </cell>
          <cell r="N376">
            <v>-73430.112130094756</v>
          </cell>
        </row>
        <row r="377">
          <cell r="A377" t="str">
            <v>Ago2</v>
          </cell>
          <cell r="B377" t="str">
            <v>01-Ago-2002</v>
          </cell>
          <cell r="C377">
            <v>3</v>
          </cell>
          <cell r="D377" t="str">
            <v>Generadores y Trans.</v>
          </cell>
          <cell r="E377" t="str">
            <v>VALLE HERMOSO</v>
          </cell>
          <cell r="F377">
            <v>4</v>
          </cell>
          <cell r="G377" t="str">
            <v>ELFEO</v>
          </cell>
          <cell r="H377">
            <v>29923.9060179849</v>
          </cell>
          <cell r="I377">
            <v>29923.9060179849</v>
          </cell>
          <cell r="J377">
            <v>0</v>
          </cell>
          <cell r="K377">
            <v>5</v>
          </cell>
          <cell r="L377">
            <v>31370.81427089707</v>
          </cell>
          <cell r="M377">
            <v>31370.81427089707</v>
          </cell>
          <cell r="N377">
            <v>0</v>
          </cell>
        </row>
        <row r="378">
          <cell r="A378" t="str">
            <v>Ago2</v>
          </cell>
          <cell r="B378" t="str">
            <v>01-Ago-2002</v>
          </cell>
          <cell r="C378">
            <v>3</v>
          </cell>
          <cell r="D378" t="str">
            <v>Generadores y Trans.</v>
          </cell>
          <cell r="E378" t="str">
            <v>VALLE HERMOSO</v>
          </cell>
          <cell r="F378">
            <v>5</v>
          </cell>
          <cell r="G378" t="str">
            <v>SEPSA</v>
          </cell>
          <cell r="H378">
            <v>24369.492493091358</v>
          </cell>
          <cell r="I378">
            <v>24369.492493091358</v>
          </cell>
          <cell r="J378">
            <v>0</v>
          </cell>
          <cell r="K378">
            <v>5</v>
          </cell>
          <cell r="L378">
            <v>25547.828629635256</v>
          </cell>
          <cell r="M378">
            <v>25547.828629635256</v>
          </cell>
          <cell r="N378">
            <v>0</v>
          </cell>
        </row>
        <row r="379">
          <cell r="A379" t="str">
            <v>Ago2</v>
          </cell>
          <cell r="B379" t="str">
            <v>01-Ago-2002</v>
          </cell>
          <cell r="C379">
            <v>3</v>
          </cell>
          <cell r="D379" t="str">
            <v>Generadores y Trans.</v>
          </cell>
          <cell r="E379" t="str">
            <v>VALLE HERMOSO</v>
          </cell>
          <cell r="F379">
            <v>6</v>
          </cell>
          <cell r="G379" t="str">
            <v>CESSA</v>
          </cell>
          <cell r="H379">
            <v>-1518.8861226185716</v>
          </cell>
          <cell r="I379">
            <v>-1518.8861226185716</v>
          </cell>
          <cell r="J379">
            <v>0</v>
          </cell>
          <cell r="K379">
            <v>5</v>
          </cell>
          <cell r="L379">
            <v>-1592.3287027660201</v>
          </cell>
          <cell r="M379">
            <v>-1592.3287027660201</v>
          </cell>
          <cell r="N379">
            <v>0</v>
          </cell>
        </row>
        <row r="380">
          <cell r="A380" t="str">
            <v>Ago2</v>
          </cell>
          <cell r="B380" t="str">
            <v>01-Ago-2002</v>
          </cell>
          <cell r="C380">
            <v>4</v>
          </cell>
          <cell r="D380" t="str">
            <v>Generadores y Trans.</v>
          </cell>
          <cell r="E380" t="str">
            <v>COBEE</v>
          </cell>
          <cell r="F380">
            <v>1</v>
          </cell>
          <cell r="G380" t="str">
            <v>CRE</v>
          </cell>
          <cell r="H380">
            <v>0</v>
          </cell>
          <cell r="I380">
            <v>0</v>
          </cell>
          <cell r="J380">
            <v>0</v>
          </cell>
          <cell r="K380">
            <v>5</v>
          </cell>
          <cell r="L380">
            <v>0</v>
          </cell>
          <cell r="M380">
            <v>0</v>
          </cell>
          <cell r="N380">
            <v>0</v>
          </cell>
        </row>
        <row r="381">
          <cell r="A381" t="str">
            <v>Ago2</v>
          </cell>
          <cell r="B381" t="str">
            <v>01-Ago-2002</v>
          </cell>
          <cell r="C381">
            <v>4</v>
          </cell>
          <cell r="D381" t="str">
            <v>Generadores y Trans.</v>
          </cell>
          <cell r="E381" t="str">
            <v>COBEE</v>
          </cell>
          <cell r="F381">
            <v>2</v>
          </cell>
          <cell r="G381" t="str">
            <v>ELECTROPAZ</v>
          </cell>
          <cell r="H381">
            <v>0</v>
          </cell>
          <cell r="I381">
            <v>0</v>
          </cell>
          <cell r="J381">
            <v>0</v>
          </cell>
          <cell r="K381">
            <v>5</v>
          </cell>
          <cell r="L381">
            <v>0</v>
          </cell>
          <cell r="M381">
            <v>0</v>
          </cell>
          <cell r="N381">
            <v>0</v>
          </cell>
        </row>
        <row r="382">
          <cell r="A382" t="str">
            <v>Ago2</v>
          </cell>
          <cell r="B382" t="str">
            <v>01-Ago-2002</v>
          </cell>
          <cell r="C382">
            <v>4</v>
          </cell>
          <cell r="D382" t="str">
            <v>Generadores y Trans.</v>
          </cell>
          <cell r="E382" t="str">
            <v>COBEE</v>
          </cell>
          <cell r="F382">
            <v>3</v>
          </cell>
          <cell r="G382" t="str">
            <v>ELFEC</v>
          </cell>
          <cell r="H382">
            <v>0</v>
          </cell>
          <cell r="I382">
            <v>0</v>
          </cell>
          <cell r="J382">
            <v>0</v>
          </cell>
          <cell r="K382">
            <v>5</v>
          </cell>
          <cell r="L382">
            <v>0</v>
          </cell>
          <cell r="M382">
            <v>0</v>
          </cell>
          <cell r="N382">
            <v>0</v>
          </cell>
        </row>
        <row r="383">
          <cell r="A383" t="str">
            <v>Ago2</v>
          </cell>
          <cell r="B383" t="str">
            <v>01-Ago-2002</v>
          </cell>
          <cell r="C383">
            <v>4</v>
          </cell>
          <cell r="D383" t="str">
            <v>Generadores y Trans.</v>
          </cell>
          <cell r="E383" t="str">
            <v>COBEE</v>
          </cell>
          <cell r="F383">
            <v>4</v>
          </cell>
          <cell r="G383" t="str">
            <v>ELFEO</v>
          </cell>
          <cell r="H383">
            <v>0</v>
          </cell>
          <cell r="I383">
            <v>0</v>
          </cell>
          <cell r="J383">
            <v>0</v>
          </cell>
          <cell r="K383">
            <v>5</v>
          </cell>
          <cell r="L383">
            <v>0</v>
          </cell>
          <cell r="M383">
            <v>0</v>
          </cell>
          <cell r="N383">
            <v>0</v>
          </cell>
        </row>
        <row r="384">
          <cell r="A384" t="str">
            <v>Ago2</v>
          </cell>
          <cell r="B384" t="str">
            <v>01-Ago-2002</v>
          </cell>
          <cell r="C384">
            <v>4</v>
          </cell>
          <cell r="D384" t="str">
            <v>Generadores y Trans.</v>
          </cell>
          <cell r="E384" t="str">
            <v>COBEE</v>
          </cell>
          <cell r="F384">
            <v>5</v>
          </cell>
          <cell r="G384" t="str">
            <v>SEPSA</v>
          </cell>
          <cell r="H384">
            <v>0</v>
          </cell>
          <cell r="I384">
            <v>0</v>
          </cell>
          <cell r="J384">
            <v>0</v>
          </cell>
          <cell r="K384">
            <v>5</v>
          </cell>
          <cell r="L384">
            <v>0</v>
          </cell>
          <cell r="M384">
            <v>0</v>
          </cell>
          <cell r="N384">
            <v>0</v>
          </cell>
        </row>
        <row r="385">
          <cell r="A385" t="str">
            <v>Ago2</v>
          </cell>
          <cell r="B385" t="str">
            <v>01-Ago-2002</v>
          </cell>
          <cell r="C385">
            <v>4</v>
          </cell>
          <cell r="D385" t="str">
            <v>Generadores y Trans.</v>
          </cell>
          <cell r="E385" t="str">
            <v>COBEE</v>
          </cell>
          <cell r="F385">
            <v>6</v>
          </cell>
          <cell r="G385" t="str">
            <v>CESSA</v>
          </cell>
          <cell r="H385">
            <v>0</v>
          </cell>
          <cell r="I385">
            <v>0</v>
          </cell>
          <cell r="J385">
            <v>0</v>
          </cell>
          <cell r="K385">
            <v>5</v>
          </cell>
          <cell r="L385">
            <v>0</v>
          </cell>
          <cell r="M385">
            <v>0</v>
          </cell>
          <cell r="N385">
            <v>0</v>
          </cell>
        </row>
        <row r="386">
          <cell r="A386" t="str">
            <v>Ago2</v>
          </cell>
          <cell r="B386" t="str">
            <v>01-Ago-2002</v>
          </cell>
          <cell r="C386">
            <v>5</v>
          </cell>
          <cell r="D386" t="str">
            <v>Generadores y Trans.</v>
          </cell>
          <cell r="E386" t="str">
            <v>CECBB</v>
          </cell>
          <cell r="F386">
            <v>1</v>
          </cell>
          <cell r="G386" t="str">
            <v>CRE</v>
          </cell>
          <cell r="H386">
            <v>-17809.659714670757</v>
          </cell>
          <cell r="I386">
            <v>210099.80335952435</v>
          </cell>
          <cell r="J386">
            <v>-227909.46307419511</v>
          </cell>
          <cell r="K386">
            <v>5</v>
          </cell>
          <cell r="L386">
            <v>-18670.808777471142</v>
          </cell>
          <cell r="M386">
            <v>220258.74247774683</v>
          </cell>
          <cell r="N386">
            <v>-238929.55125521796</v>
          </cell>
        </row>
        <row r="387">
          <cell r="A387" t="str">
            <v>Ago2</v>
          </cell>
          <cell r="B387" t="str">
            <v>01-Ago-2002</v>
          </cell>
          <cell r="C387">
            <v>5</v>
          </cell>
          <cell r="D387" t="str">
            <v>Generadores y Trans.</v>
          </cell>
          <cell r="E387" t="str">
            <v>CECBB</v>
          </cell>
          <cell r="F387">
            <v>2</v>
          </cell>
          <cell r="G387" t="str">
            <v>ELECTROPAZ</v>
          </cell>
          <cell r="H387">
            <v>194400.67868371648</v>
          </cell>
          <cell r="I387">
            <v>194400.67868371648</v>
          </cell>
          <cell r="J387">
            <v>0</v>
          </cell>
          <cell r="K387">
            <v>5</v>
          </cell>
          <cell r="L387">
            <v>203800.51927237964</v>
          </cell>
          <cell r="M387">
            <v>203800.51927237964</v>
          </cell>
          <cell r="N387">
            <v>0</v>
          </cell>
        </row>
        <row r="388">
          <cell r="A388" t="str">
            <v>Ago2</v>
          </cell>
          <cell r="B388" t="str">
            <v>01-Ago-2002</v>
          </cell>
          <cell r="C388">
            <v>5</v>
          </cell>
          <cell r="D388" t="str">
            <v>Generadores y Trans.</v>
          </cell>
          <cell r="E388" t="str">
            <v>CECBB</v>
          </cell>
          <cell r="F388">
            <v>3</v>
          </cell>
          <cell r="G388" t="str">
            <v>ELFEC</v>
          </cell>
          <cell r="H388">
            <v>126729.9717925041</v>
          </cell>
          <cell r="I388">
            <v>234359.24978411023</v>
          </cell>
          <cell r="J388">
            <v>-107629.27799160613</v>
          </cell>
          <cell r="K388">
            <v>5</v>
          </cell>
          <cell r="L388">
            <v>132857.73606123604</v>
          </cell>
          <cell r="M388">
            <v>245691.20399005947</v>
          </cell>
          <cell r="N388">
            <v>-112833.46792882342</v>
          </cell>
        </row>
        <row r="389">
          <cell r="A389" t="str">
            <v>Ago2</v>
          </cell>
          <cell r="B389" t="str">
            <v>01-Ago-2002</v>
          </cell>
          <cell r="C389">
            <v>5</v>
          </cell>
          <cell r="D389" t="str">
            <v>Generadores y Trans.</v>
          </cell>
          <cell r="E389" t="str">
            <v>CECBB</v>
          </cell>
          <cell r="F389">
            <v>4</v>
          </cell>
          <cell r="G389" t="str">
            <v>ELFEO</v>
          </cell>
          <cell r="H389">
            <v>45981.382733060338</v>
          </cell>
          <cell r="I389">
            <v>45981.382733060338</v>
          </cell>
          <cell r="J389">
            <v>0</v>
          </cell>
          <cell r="K389">
            <v>5</v>
          </cell>
          <cell r="L389">
            <v>48204.716883247536</v>
          </cell>
          <cell r="M389">
            <v>48204.716883247536</v>
          </cell>
          <cell r="N389">
            <v>0</v>
          </cell>
        </row>
        <row r="390">
          <cell r="A390" t="str">
            <v>Ago2</v>
          </cell>
          <cell r="B390" t="str">
            <v>01-Ago-2002</v>
          </cell>
          <cell r="C390">
            <v>5</v>
          </cell>
          <cell r="D390" t="str">
            <v>Generadores y Trans.</v>
          </cell>
          <cell r="E390" t="str">
            <v>CECBB</v>
          </cell>
          <cell r="F390">
            <v>5</v>
          </cell>
          <cell r="G390" t="str">
            <v>SEPSA</v>
          </cell>
          <cell r="H390">
            <v>37446.413601947708</v>
          </cell>
          <cell r="I390">
            <v>37446.413601947708</v>
          </cell>
          <cell r="J390">
            <v>0</v>
          </cell>
          <cell r="K390">
            <v>5</v>
          </cell>
          <cell r="L390">
            <v>39257.05706707744</v>
          </cell>
          <cell r="M390">
            <v>39257.05706707744</v>
          </cell>
          <cell r="N390">
            <v>0</v>
          </cell>
        </row>
        <row r="391">
          <cell r="A391" t="str">
            <v>Ago2</v>
          </cell>
          <cell r="B391" t="str">
            <v>01-Ago-2002</v>
          </cell>
          <cell r="C391">
            <v>5</v>
          </cell>
          <cell r="D391" t="str">
            <v>Generadores y Trans.</v>
          </cell>
          <cell r="E391" t="str">
            <v>CECBB</v>
          </cell>
          <cell r="F391">
            <v>6</v>
          </cell>
          <cell r="G391" t="str">
            <v>CESSA</v>
          </cell>
          <cell r="H391">
            <v>-2333.9360874239792</v>
          </cell>
          <cell r="I391">
            <v>-2333.9360874239792</v>
          </cell>
          <cell r="J391">
            <v>0</v>
          </cell>
          <cell r="K391">
            <v>5</v>
          </cell>
          <cell r="L391">
            <v>-2446.7887138369097</v>
          </cell>
          <cell r="M391">
            <v>-2446.7887138369097</v>
          </cell>
          <cell r="N391">
            <v>0</v>
          </cell>
        </row>
        <row r="392">
          <cell r="A392" t="str">
            <v>Ago2</v>
          </cell>
          <cell r="B392" t="str">
            <v>01-Ago-2002</v>
          </cell>
          <cell r="C392">
            <v>6</v>
          </cell>
          <cell r="D392" t="str">
            <v>Generadores y Trans.</v>
          </cell>
          <cell r="E392" t="str">
            <v>RÍO ELÉCTRICO</v>
          </cell>
          <cell r="F392">
            <v>1</v>
          </cell>
          <cell r="G392" t="str">
            <v>CRE</v>
          </cell>
          <cell r="H392">
            <v>-1784.6590578609664</v>
          </cell>
          <cell r="I392">
            <v>21053.547520142201</v>
          </cell>
          <cell r="J392">
            <v>-22838.206578003166</v>
          </cell>
          <cell r="K392">
            <v>5</v>
          </cell>
          <cell r="L392">
            <v>-1870.9525356543236</v>
          </cell>
          <cell r="M392">
            <v>22071.548032564064</v>
          </cell>
          <cell r="N392">
            <v>-23942.500568218387</v>
          </cell>
        </row>
        <row r="393">
          <cell r="A393" t="str">
            <v>Ago2</v>
          </cell>
          <cell r="B393" t="str">
            <v>01-Ago-2002</v>
          </cell>
          <cell r="C393">
            <v>6</v>
          </cell>
          <cell r="D393" t="str">
            <v>Generadores y Trans.</v>
          </cell>
          <cell r="E393" t="str">
            <v>RÍO ELÉCTRICO</v>
          </cell>
          <cell r="F393">
            <v>2</v>
          </cell>
          <cell r="G393" t="str">
            <v>ELECTROPAZ</v>
          </cell>
          <cell r="H393">
            <v>19480.379615643189</v>
          </cell>
          <cell r="I393">
            <v>19480.379615643189</v>
          </cell>
          <cell r="J393">
            <v>0</v>
          </cell>
          <cell r="K393">
            <v>5</v>
          </cell>
          <cell r="L393">
            <v>20422.312865226166</v>
          </cell>
          <cell r="M393">
            <v>20422.312865226166</v>
          </cell>
          <cell r="N393">
            <v>0</v>
          </cell>
        </row>
        <row r="394">
          <cell r="A394" t="str">
            <v>Ago2</v>
          </cell>
          <cell r="B394" t="str">
            <v>01-Ago-2002</v>
          </cell>
          <cell r="C394">
            <v>6</v>
          </cell>
          <cell r="D394" t="str">
            <v>Generadores y Trans.</v>
          </cell>
          <cell r="E394" t="str">
            <v>RÍO ELÉCTRICO</v>
          </cell>
          <cell r="F394">
            <v>3</v>
          </cell>
          <cell r="G394" t="str">
            <v>ELFEC</v>
          </cell>
          <cell r="H394">
            <v>12699.276442415641</v>
          </cell>
          <cell r="I394">
            <v>23484.522704056904</v>
          </cell>
          <cell r="J394">
            <v>-10785.246261641263</v>
          </cell>
          <cell r="K394">
            <v>5</v>
          </cell>
          <cell r="L394">
            <v>13313.323548415128</v>
          </cell>
          <cell r="M394">
            <v>24620.067966623243</v>
          </cell>
          <cell r="N394">
            <v>-11306.744418208116</v>
          </cell>
        </row>
        <row r="395">
          <cell r="A395" t="str">
            <v>Ago2</v>
          </cell>
          <cell r="B395" t="str">
            <v>01-Ago-2002</v>
          </cell>
          <cell r="C395">
            <v>6</v>
          </cell>
          <cell r="D395" t="str">
            <v>Generadores y Trans.</v>
          </cell>
          <cell r="E395" t="str">
            <v>RÍO ELÉCTRICO</v>
          </cell>
          <cell r="F395">
            <v>4</v>
          </cell>
          <cell r="G395" t="str">
            <v>ELFEO</v>
          </cell>
          <cell r="H395">
            <v>4607.6731673839849</v>
          </cell>
          <cell r="I395">
            <v>4607.6731673839849</v>
          </cell>
          <cell r="J395">
            <v>0</v>
          </cell>
          <cell r="K395">
            <v>5</v>
          </cell>
          <cell r="L395">
            <v>4830.4676223793622</v>
          </cell>
          <cell r="M395">
            <v>4830.4676223793622</v>
          </cell>
          <cell r="N395">
            <v>0</v>
          </cell>
        </row>
        <row r="396">
          <cell r="A396" t="str">
            <v>Ago2</v>
          </cell>
          <cell r="B396" t="str">
            <v>01-Ago-2002</v>
          </cell>
          <cell r="C396">
            <v>6</v>
          </cell>
          <cell r="D396" t="str">
            <v>Generadores y Trans.</v>
          </cell>
          <cell r="E396" t="str">
            <v>RÍO ELÉCTRICO</v>
          </cell>
          <cell r="F396">
            <v>5</v>
          </cell>
          <cell r="G396" t="str">
            <v>SEPSA</v>
          </cell>
          <cell r="H396">
            <v>3752.4064069609044</v>
          </cell>
          <cell r="I396">
            <v>3752.4064069609044</v>
          </cell>
          <cell r="J396">
            <v>0</v>
          </cell>
          <cell r="K396">
            <v>5</v>
          </cell>
          <cell r="L396">
            <v>3933.8462161639227</v>
          </cell>
          <cell r="M396">
            <v>3933.8462161639227</v>
          </cell>
          <cell r="N396">
            <v>0</v>
          </cell>
        </row>
        <row r="397">
          <cell r="A397" t="str">
            <v>Ago2</v>
          </cell>
          <cell r="B397" t="str">
            <v>01-Ago-2002</v>
          </cell>
          <cell r="C397">
            <v>6</v>
          </cell>
          <cell r="D397" t="str">
            <v>Generadores y Trans.</v>
          </cell>
          <cell r="E397" t="str">
            <v>RÍO ELÉCTRICO</v>
          </cell>
          <cell r="F397">
            <v>6</v>
          </cell>
          <cell r="G397" t="str">
            <v>CESSA</v>
          </cell>
          <cell r="H397">
            <v>-233.87758360473487</v>
          </cell>
          <cell r="I397">
            <v>-233.87758360473487</v>
          </cell>
          <cell r="J397">
            <v>0</v>
          </cell>
          <cell r="K397">
            <v>5</v>
          </cell>
          <cell r="L397">
            <v>-245.18624784413802</v>
          </cell>
          <cell r="M397">
            <v>-245.18624784413802</v>
          </cell>
          <cell r="N397">
            <v>0</v>
          </cell>
        </row>
        <row r="398">
          <cell r="A398" t="str">
            <v>Ago2</v>
          </cell>
          <cell r="B398" t="str">
            <v>01-Ago-2002</v>
          </cell>
          <cell r="C398">
            <v>7</v>
          </cell>
          <cell r="D398" t="str">
            <v>Generadores y Trans.</v>
          </cell>
          <cell r="E398" t="str">
            <v>HIDROBOL</v>
          </cell>
          <cell r="F398">
            <v>1</v>
          </cell>
          <cell r="G398" t="str">
            <v>CRE</v>
          </cell>
          <cell r="H398">
            <v>-12410.974386360233</v>
          </cell>
          <cell r="I398">
            <v>146411.74058628458</v>
          </cell>
          <cell r="J398">
            <v>-158822.71497264481</v>
          </cell>
          <cell r="K398">
            <v>5</v>
          </cell>
          <cell r="L398">
            <v>-13011.081245923062</v>
          </cell>
          <cell r="M398">
            <v>153491.17585954763</v>
          </cell>
          <cell r="N398">
            <v>-166502.25710547069</v>
          </cell>
        </row>
        <row r="399">
          <cell r="A399" t="str">
            <v>Ago2</v>
          </cell>
          <cell r="B399" t="str">
            <v>01-Ago-2002</v>
          </cell>
          <cell r="C399">
            <v>7</v>
          </cell>
          <cell r="D399" t="str">
            <v>Generadores y Trans.</v>
          </cell>
          <cell r="E399" t="str">
            <v>HIDROBOL</v>
          </cell>
          <cell r="F399">
            <v>2</v>
          </cell>
          <cell r="G399" t="str">
            <v>ELECTROPAZ</v>
          </cell>
          <cell r="H399">
            <v>135471.52963552586</v>
          </cell>
          <cell r="I399">
            <v>135471.52963552586</v>
          </cell>
          <cell r="J399">
            <v>0</v>
          </cell>
          <cell r="K399">
            <v>5</v>
          </cell>
          <cell r="L399">
            <v>142021.97375690725</v>
          </cell>
          <cell r="M399">
            <v>142021.97375690725</v>
          </cell>
          <cell r="N399">
            <v>0</v>
          </cell>
        </row>
        <row r="400">
          <cell r="A400" t="str">
            <v>Ago2</v>
          </cell>
          <cell r="B400" t="str">
            <v>01-Ago-2002</v>
          </cell>
          <cell r="C400">
            <v>7</v>
          </cell>
          <cell r="D400" t="str">
            <v>Generadores y Trans.</v>
          </cell>
          <cell r="E400" t="str">
            <v>HIDROBOL</v>
          </cell>
          <cell r="F400">
            <v>3</v>
          </cell>
          <cell r="G400" t="str">
            <v>ELFEC</v>
          </cell>
          <cell r="H400">
            <v>88314.008189908869</v>
          </cell>
          <cell r="I400">
            <v>163317.36219986295</v>
          </cell>
          <cell r="J400">
            <v>-75003.354009954084</v>
          </cell>
          <cell r="K400">
            <v>5</v>
          </cell>
          <cell r="L400">
            <v>92584.248419273717</v>
          </cell>
          <cell r="M400">
            <v>171214.23365336916</v>
          </cell>
          <cell r="N400">
            <v>-78629.985234095438</v>
          </cell>
        </row>
        <row r="401">
          <cell r="A401" t="str">
            <v>Ago2</v>
          </cell>
          <cell r="B401" t="str">
            <v>01-Ago-2002</v>
          </cell>
          <cell r="C401">
            <v>7</v>
          </cell>
          <cell r="D401" t="str">
            <v>Generadores y Trans.</v>
          </cell>
          <cell r="E401" t="str">
            <v>HIDROBOL</v>
          </cell>
          <cell r="F401">
            <v>4</v>
          </cell>
          <cell r="G401" t="str">
            <v>ELFEO</v>
          </cell>
          <cell r="H401">
            <v>32042.934704661675</v>
          </cell>
          <cell r="I401">
            <v>32042.934704661675</v>
          </cell>
          <cell r="J401">
            <v>0</v>
          </cell>
          <cell r="K401">
            <v>5</v>
          </cell>
          <cell r="L401">
            <v>33592.304183493601</v>
          </cell>
          <cell r="M401">
            <v>33592.304183493601</v>
          </cell>
          <cell r="N401">
            <v>0</v>
          </cell>
        </row>
        <row r="402">
          <cell r="A402" t="str">
            <v>Ago2</v>
          </cell>
          <cell r="B402" t="str">
            <v>01-Ago-2002</v>
          </cell>
          <cell r="C402">
            <v>7</v>
          </cell>
          <cell r="D402" t="str">
            <v>Generadores y Trans.</v>
          </cell>
          <cell r="E402" t="str">
            <v>HIDROBOL</v>
          </cell>
          <cell r="F402">
            <v>5</v>
          </cell>
          <cell r="G402" t="str">
            <v>SEPSA</v>
          </cell>
          <cell r="H402">
            <v>26095.191459047819</v>
          </cell>
          <cell r="I402">
            <v>26095.191459047819</v>
          </cell>
          <cell r="J402">
            <v>0</v>
          </cell>
          <cell r="K402">
            <v>5</v>
          </cell>
          <cell r="L402">
            <v>27356.970180740318</v>
          </cell>
          <cell r="M402">
            <v>27356.970180740318</v>
          </cell>
          <cell r="N402">
            <v>0</v>
          </cell>
        </row>
        <row r="403">
          <cell r="A403" t="str">
            <v>Ago2</v>
          </cell>
          <cell r="B403" t="str">
            <v>01-Ago-2002</v>
          </cell>
          <cell r="C403">
            <v>7</v>
          </cell>
          <cell r="D403" t="str">
            <v>Generadores y Trans.</v>
          </cell>
          <cell r="E403" t="str">
            <v>HIDROBOL</v>
          </cell>
          <cell r="F403">
            <v>6</v>
          </cell>
          <cell r="G403" t="str">
            <v>CESSA</v>
          </cell>
          <cell r="H403">
            <v>-1626.4443826829354</v>
          </cell>
          <cell r="I403">
            <v>-1626.4443826829354</v>
          </cell>
          <cell r="J403">
            <v>0</v>
          </cell>
          <cell r="K403">
            <v>5</v>
          </cell>
          <cell r="L403">
            <v>-1705.0877188434013</v>
          </cell>
          <cell r="M403">
            <v>-1705.0877188434013</v>
          </cell>
          <cell r="N403">
            <v>0</v>
          </cell>
        </row>
        <row r="404">
          <cell r="A404" t="str">
            <v>Ago2</v>
          </cell>
          <cell r="B404" t="str">
            <v>01-Ago-2002</v>
          </cell>
          <cell r="C404">
            <v>8</v>
          </cell>
          <cell r="D404" t="str">
            <v>Generadores y Trans.</v>
          </cell>
          <cell r="E404" t="str">
            <v>SYNERGIA</v>
          </cell>
          <cell r="F404">
            <v>1</v>
          </cell>
          <cell r="G404" t="str">
            <v>CRE</v>
          </cell>
          <cell r="H404">
            <v>-1280.1793117859195</v>
          </cell>
          <cell r="I404">
            <v>15102.22126532782</v>
          </cell>
          <cell r="J404">
            <v>-16382.40057711374</v>
          </cell>
          <cell r="K404">
            <v>5</v>
          </cell>
          <cell r="L404">
            <v>-1342.0797204530631</v>
          </cell>
          <cell r="M404">
            <v>15832.457771650734</v>
          </cell>
          <cell r="N404">
            <v>-17174.537492103798</v>
          </cell>
        </row>
        <row r="405">
          <cell r="A405" t="str">
            <v>Ago2</v>
          </cell>
          <cell r="B405" t="str">
            <v>01-Ago-2002</v>
          </cell>
          <cell r="C405">
            <v>8</v>
          </cell>
          <cell r="D405" t="str">
            <v>Generadores y Trans.</v>
          </cell>
          <cell r="E405" t="str">
            <v>SYNERGIA</v>
          </cell>
          <cell r="F405">
            <v>2</v>
          </cell>
          <cell r="G405" t="str">
            <v>ELECTROPAZ</v>
          </cell>
          <cell r="H405">
            <v>13973.749697363974</v>
          </cell>
          <cell r="I405">
            <v>13973.749697363974</v>
          </cell>
          <cell r="J405">
            <v>0</v>
          </cell>
          <cell r="K405">
            <v>5</v>
          </cell>
          <cell r="L405">
            <v>14649.421307517172</v>
          </cell>
          <cell r="M405">
            <v>14649.421307517172</v>
          </cell>
          <cell r="N405">
            <v>0</v>
          </cell>
        </row>
        <row r="406">
          <cell r="A406" t="str">
            <v>Ago2</v>
          </cell>
          <cell r="B406" t="str">
            <v>01-Ago-2002</v>
          </cell>
          <cell r="C406">
            <v>8</v>
          </cell>
          <cell r="D406" t="str">
            <v>Generadores y Trans.</v>
          </cell>
          <cell r="E406" t="str">
            <v>SYNERGIA</v>
          </cell>
          <cell r="F406">
            <v>3</v>
          </cell>
          <cell r="G406" t="str">
            <v>ELFEC</v>
          </cell>
          <cell r="H406">
            <v>9109.4996014064018</v>
          </cell>
          <cell r="I406">
            <v>16846.018840671211</v>
          </cell>
          <cell r="J406">
            <v>-7736.5192392648096</v>
          </cell>
          <cell r="K406">
            <v>5</v>
          </cell>
          <cell r="L406">
            <v>9549.970512698972</v>
          </cell>
          <cell r="M406">
            <v>17660.573052766096</v>
          </cell>
          <cell r="N406">
            <v>-8110.6025400671242</v>
          </cell>
        </row>
        <row r="407">
          <cell r="A407" t="str">
            <v>Ago2</v>
          </cell>
          <cell r="B407" t="str">
            <v>01-Ago-2002</v>
          </cell>
          <cell r="C407">
            <v>8</v>
          </cell>
          <cell r="D407" t="str">
            <v>Generadores y Trans.</v>
          </cell>
          <cell r="E407" t="str">
            <v>SYNERGIA</v>
          </cell>
          <cell r="F407">
            <v>4</v>
          </cell>
          <cell r="G407" t="str">
            <v>ELFEO</v>
          </cell>
          <cell r="H407">
            <v>3305.1959355340414</v>
          </cell>
          <cell r="I407">
            <v>3305.1959355340414</v>
          </cell>
          <cell r="J407">
            <v>0</v>
          </cell>
          <cell r="K407">
            <v>5</v>
          </cell>
          <cell r="L407">
            <v>3465.0118123029929</v>
          </cell>
          <cell r="M407">
            <v>3465.0118123029929</v>
          </cell>
          <cell r="N407">
            <v>0</v>
          </cell>
        </row>
        <row r="408">
          <cell r="A408" t="str">
            <v>Ago2</v>
          </cell>
          <cell r="B408" t="str">
            <v>01-Ago-2002</v>
          </cell>
          <cell r="C408">
            <v>8</v>
          </cell>
          <cell r="D408" t="str">
            <v>Generadores y Trans.</v>
          </cell>
          <cell r="E408" t="str">
            <v>SYNERGIA</v>
          </cell>
          <cell r="F408">
            <v>5</v>
          </cell>
          <cell r="G408" t="str">
            <v>SEPSA</v>
          </cell>
          <cell r="H408">
            <v>2691.6923041658761</v>
          </cell>
          <cell r="I408">
            <v>2691.6923041658761</v>
          </cell>
          <cell r="J408">
            <v>0</v>
          </cell>
          <cell r="K408">
            <v>5</v>
          </cell>
          <cell r="L408">
            <v>2821.8434885352235</v>
          </cell>
          <cell r="M408">
            <v>2821.8434885352235</v>
          </cell>
          <cell r="N408">
            <v>0</v>
          </cell>
        </row>
        <row r="409">
          <cell r="A409" t="str">
            <v>Ago2</v>
          </cell>
          <cell r="B409" t="str">
            <v>01-Ago-2002</v>
          </cell>
          <cell r="C409">
            <v>8</v>
          </cell>
          <cell r="D409" t="str">
            <v>Generadores y Trans.</v>
          </cell>
          <cell r="E409" t="str">
            <v>SYNERGIA</v>
          </cell>
          <cell r="F409">
            <v>6</v>
          </cell>
          <cell r="G409" t="str">
            <v>CESSA</v>
          </cell>
          <cell r="H409">
            <v>-167.76607425516931</v>
          </cell>
          <cell r="I409">
            <v>-167.76607425516931</v>
          </cell>
          <cell r="J409">
            <v>0</v>
          </cell>
          <cell r="K409">
            <v>5</v>
          </cell>
          <cell r="L409">
            <v>-175.87805392963384</v>
          </cell>
          <cell r="M409">
            <v>-175.87805392963384</v>
          </cell>
          <cell r="N409">
            <v>0</v>
          </cell>
        </row>
        <row r="410">
          <cell r="A410" t="str">
            <v>Ago2</v>
          </cell>
          <cell r="B410" t="str">
            <v>01-Ago-2002</v>
          </cell>
          <cell r="C410">
            <v>9</v>
          </cell>
          <cell r="D410" t="str">
            <v>Generadores y Trans.</v>
          </cell>
          <cell r="E410" t="str">
            <v>INGRESO TARIFARIO</v>
          </cell>
          <cell r="F410">
            <v>1</v>
          </cell>
          <cell r="G410" t="str">
            <v>CRE</v>
          </cell>
          <cell r="H410">
            <v>-1719.3143043406628</v>
          </cell>
          <cell r="I410">
            <v>20282.678223078481</v>
          </cell>
          <cell r="J410">
            <v>-22001.992527419145</v>
          </cell>
          <cell r="K410">
            <v>5</v>
          </cell>
          <cell r="L410">
            <v>-1802.4481724528437</v>
          </cell>
          <cell r="M410">
            <v>21263.404953555975</v>
          </cell>
          <cell r="N410">
            <v>-23065.85312600882</v>
          </cell>
        </row>
        <row r="411">
          <cell r="A411" t="str">
            <v>Ago2</v>
          </cell>
          <cell r="B411" t="str">
            <v>01-Ago-2002</v>
          </cell>
          <cell r="C411">
            <v>9</v>
          </cell>
          <cell r="D411" t="str">
            <v>Generadores y Trans.</v>
          </cell>
          <cell r="E411" t="str">
            <v>INGRESO TARIFARIO</v>
          </cell>
          <cell r="F411">
            <v>2</v>
          </cell>
          <cell r="G411" t="str">
            <v>ELECTROPAZ</v>
          </cell>
          <cell r="H411">
            <v>18767.111387261317</v>
          </cell>
          <cell r="I411">
            <v>18767.111387261317</v>
          </cell>
          <cell r="J411">
            <v>0</v>
          </cell>
          <cell r="K411">
            <v>5</v>
          </cell>
          <cell r="L411">
            <v>19674.556034802652</v>
          </cell>
          <cell r="M411">
            <v>19674.556034802652</v>
          </cell>
          <cell r="N411">
            <v>0</v>
          </cell>
        </row>
        <row r="412">
          <cell r="A412" t="str">
            <v>Ago2</v>
          </cell>
          <cell r="B412" t="str">
            <v>01-Ago-2002</v>
          </cell>
          <cell r="C412">
            <v>9</v>
          </cell>
          <cell r="D412" t="str">
            <v>Generadores y Trans.</v>
          </cell>
          <cell r="E412" t="str">
            <v>INGRESO TARIFARIO</v>
          </cell>
          <cell r="F412">
            <v>3</v>
          </cell>
          <cell r="G412" t="str">
            <v>ELFEC</v>
          </cell>
          <cell r="H412">
            <v>12234.296262946264</v>
          </cell>
          <cell r="I412">
            <v>22624.643983312406</v>
          </cell>
          <cell r="J412">
            <v>-10390.347720366142</v>
          </cell>
          <cell r="K412">
            <v>5</v>
          </cell>
          <cell r="L412">
            <v>12825.860219228918</v>
          </cell>
          <cell r="M412">
            <v>23718.611598334974</v>
          </cell>
          <cell r="N412">
            <v>-10892.751379106056</v>
          </cell>
        </row>
        <row r="413">
          <cell r="A413" t="str">
            <v>Ago2</v>
          </cell>
          <cell r="B413" t="str">
            <v>01-Ago-2002</v>
          </cell>
          <cell r="C413">
            <v>9</v>
          </cell>
          <cell r="D413" t="str">
            <v>Generadores y Trans.</v>
          </cell>
          <cell r="E413" t="str">
            <v>INGRESO TARIFARIO</v>
          </cell>
          <cell r="F413">
            <v>4</v>
          </cell>
          <cell r="G413" t="str">
            <v>ELFEO</v>
          </cell>
          <cell r="H413">
            <v>4438.964603079442</v>
          </cell>
          <cell r="I413">
            <v>4438.964603079442</v>
          </cell>
          <cell r="J413">
            <v>0</v>
          </cell>
          <cell r="K413">
            <v>5</v>
          </cell>
          <cell r="L413">
            <v>4653.6015062537936</v>
          </cell>
          <cell r="M413">
            <v>4653.6015062537936</v>
          </cell>
          <cell r="N413">
            <v>0</v>
          </cell>
        </row>
        <row r="414">
          <cell r="A414" t="str">
            <v>Ago2</v>
          </cell>
          <cell r="B414" t="str">
            <v>01-Ago-2002</v>
          </cell>
          <cell r="C414">
            <v>9</v>
          </cell>
          <cell r="D414" t="str">
            <v>Generadores y Trans.</v>
          </cell>
          <cell r="E414" t="str">
            <v>INGRESO TARIFARIO</v>
          </cell>
          <cell r="F414">
            <v>5</v>
          </cell>
          <cell r="G414" t="str">
            <v>SEPSA</v>
          </cell>
          <cell r="H414">
            <v>3615.0131773180638</v>
          </cell>
          <cell r="I414">
            <v>3615.0131773180638</v>
          </cell>
          <cell r="J414">
            <v>0</v>
          </cell>
          <cell r="K414">
            <v>5</v>
          </cell>
          <cell r="L414">
            <v>3789.8096225917539</v>
          </cell>
          <cell r="M414">
            <v>3789.8096225917539</v>
          </cell>
          <cell r="N414">
            <v>0</v>
          </cell>
        </row>
        <row r="415">
          <cell r="A415" t="str">
            <v>Ago2</v>
          </cell>
          <cell r="B415" t="str">
            <v>01-Ago-2002</v>
          </cell>
          <cell r="C415">
            <v>9</v>
          </cell>
          <cell r="D415" t="str">
            <v>Generadores y Trans.</v>
          </cell>
          <cell r="E415" t="str">
            <v>INGRESO TARIFARIO</v>
          </cell>
          <cell r="F415">
            <v>6</v>
          </cell>
          <cell r="G415" t="str">
            <v>CESSA</v>
          </cell>
          <cell r="H415">
            <v>-225.31422637005227</v>
          </cell>
          <cell r="I415">
            <v>-225.31422637005227</v>
          </cell>
          <cell r="J415">
            <v>0</v>
          </cell>
          <cell r="K415">
            <v>5</v>
          </cell>
          <cell r="L415">
            <v>-236.20882727667893</v>
          </cell>
          <cell r="M415">
            <v>-236.20882727667893</v>
          </cell>
          <cell r="N415">
            <v>0</v>
          </cell>
        </row>
        <row r="416">
          <cell r="A416" t="str">
            <v>Ago2</v>
          </cell>
          <cell r="B416" t="str">
            <v>01-Ago-2002</v>
          </cell>
          <cell r="C416">
            <v>10</v>
          </cell>
          <cell r="D416" t="str">
            <v>Distribuidores</v>
          </cell>
          <cell r="E416" t="str">
            <v>CRE</v>
          </cell>
          <cell r="F416">
            <v>1</v>
          </cell>
          <cell r="G416" t="str">
            <v>CRE</v>
          </cell>
          <cell r="H416">
            <v>-28747.139386375249</v>
          </cell>
          <cell r="I416">
            <v>339128.78903862502</v>
          </cell>
          <cell r="J416">
            <v>-367875.92842500028</v>
          </cell>
          <cell r="K416">
            <v>5</v>
          </cell>
          <cell r="L416">
            <v>-30137.147535737957</v>
          </cell>
          <cell r="M416">
            <v>355526.65646158718</v>
          </cell>
          <cell r="N416">
            <v>-385663.80399732519</v>
          </cell>
        </row>
        <row r="417">
          <cell r="A417" t="str">
            <v>Ago2</v>
          </cell>
          <cell r="B417" t="str">
            <v>01-Ago-2002</v>
          </cell>
          <cell r="C417">
            <v>11</v>
          </cell>
          <cell r="D417" t="str">
            <v>Distribuidores</v>
          </cell>
          <cell r="E417" t="str">
            <v>ELECTROPAZ</v>
          </cell>
          <cell r="F417">
            <v>2</v>
          </cell>
          <cell r="G417" t="str">
            <v>ELECTROPAZ</v>
          </cell>
          <cell r="H417">
            <v>313788.33152680809</v>
          </cell>
          <cell r="I417">
            <v>313788.33152680809</v>
          </cell>
          <cell r="J417">
            <v>0</v>
          </cell>
          <cell r="K417">
            <v>5</v>
          </cell>
          <cell r="L417">
            <v>328960.9138187322</v>
          </cell>
          <cell r="M417">
            <v>328960.9138187322</v>
          </cell>
          <cell r="N417">
            <v>0</v>
          </cell>
        </row>
        <row r="418">
          <cell r="A418" t="str">
            <v>Ago2</v>
          </cell>
          <cell r="B418" t="str">
            <v>01-Ago-2002</v>
          </cell>
          <cell r="C418">
            <v>12</v>
          </cell>
          <cell r="D418" t="str">
            <v>Distribuidores</v>
          </cell>
          <cell r="E418" t="str">
            <v>ELFEC</v>
          </cell>
          <cell r="F418">
            <v>3</v>
          </cell>
          <cell r="G418" t="str">
            <v>ELFEC</v>
          </cell>
          <cell r="H418">
            <v>204558.88668942315</v>
          </cell>
          <cell r="I418">
            <v>378286.73472522321</v>
          </cell>
          <cell r="J418">
            <v>-173727.84803580007</v>
          </cell>
          <cell r="K418">
            <v>5</v>
          </cell>
          <cell r="L418">
            <v>214449.90630362599</v>
          </cell>
          <cell r="M418">
            <v>396578.0031883762</v>
          </cell>
          <cell r="N418">
            <v>-182128.09688475021</v>
          </cell>
        </row>
        <row r="419">
          <cell r="A419" t="str">
            <v>Ago2</v>
          </cell>
          <cell r="B419" t="str">
            <v>01-Ago-2002</v>
          </cell>
          <cell r="C419">
            <v>13</v>
          </cell>
          <cell r="D419" t="str">
            <v>Distribuidores</v>
          </cell>
          <cell r="E419" t="str">
            <v>ELFEO</v>
          </cell>
          <cell r="F419">
            <v>4</v>
          </cell>
          <cell r="G419" t="str">
            <v>ELFEO</v>
          </cell>
          <cell r="H419">
            <v>74220.015417626972</v>
          </cell>
          <cell r="I419">
            <v>74220.015417626972</v>
          </cell>
          <cell r="J419">
            <v>0</v>
          </cell>
          <cell r="K419">
            <v>5</v>
          </cell>
          <cell r="L419">
            <v>77808.76993297966</v>
          </cell>
          <cell r="M419">
            <v>77808.76993297966</v>
          </cell>
          <cell r="N419">
            <v>0</v>
          </cell>
        </row>
        <row r="420">
          <cell r="A420" t="str">
            <v>Ago2</v>
          </cell>
          <cell r="B420" t="str">
            <v>01-Ago-2002</v>
          </cell>
          <cell r="C420">
            <v>14</v>
          </cell>
          <cell r="D420" t="str">
            <v>Distribuidores</v>
          </cell>
          <cell r="E420" t="str">
            <v>SEPSA</v>
          </cell>
          <cell r="F420">
            <v>5</v>
          </cell>
          <cell r="G420" t="str">
            <v>SEPSA</v>
          </cell>
          <cell r="H420">
            <v>60443.449711074361</v>
          </cell>
          <cell r="I420">
            <v>60443.449711074361</v>
          </cell>
          <cell r="J420">
            <v>0</v>
          </cell>
          <cell r="K420">
            <v>5</v>
          </cell>
          <cell r="L420">
            <v>63366.06703813294</v>
          </cell>
          <cell r="M420">
            <v>63366.06703813294</v>
          </cell>
          <cell r="N420">
            <v>0</v>
          </cell>
        </row>
        <row r="421">
          <cell r="A421" t="str">
            <v>Ago2</v>
          </cell>
          <cell r="B421" t="str">
            <v>01-Ago-2002</v>
          </cell>
          <cell r="C421">
            <v>15</v>
          </cell>
          <cell r="D421" t="str">
            <v>Distribuidores</v>
          </cell>
          <cell r="E421" t="str">
            <v>CESSA</v>
          </cell>
          <cell r="F421">
            <v>6</v>
          </cell>
          <cell r="G421" t="str">
            <v>CESSA</v>
          </cell>
          <cell r="H421">
            <v>-3767.2806274226318</v>
          </cell>
          <cell r="I421">
            <v>-3767.2806274226318</v>
          </cell>
          <cell r="J421">
            <v>0</v>
          </cell>
          <cell r="K421">
            <v>5</v>
          </cell>
          <cell r="L421">
            <v>-3949.4396486272108</v>
          </cell>
          <cell r="M421">
            <v>-3949.4396486272108</v>
          </cell>
          <cell r="N421">
            <v>0</v>
          </cell>
        </row>
        <row r="422">
          <cell r="A422" t="str">
            <v>Sep2</v>
          </cell>
          <cell r="B422" t="str">
            <v>01-Sep-2002</v>
          </cell>
          <cell r="C422">
            <v>1</v>
          </cell>
          <cell r="D422" t="str">
            <v>Generadores y Trans.</v>
          </cell>
          <cell r="E422" t="str">
            <v>CORANI</v>
          </cell>
          <cell r="F422">
            <v>1</v>
          </cell>
          <cell r="G422" t="str">
            <v>CRE</v>
          </cell>
          <cell r="H422">
            <v>-301898.3252100253</v>
          </cell>
          <cell r="I422">
            <v>99596.037286250357</v>
          </cell>
          <cell r="J422">
            <v>-401494.36249627569</v>
          </cell>
          <cell r="K422">
            <v>4</v>
          </cell>
          <cell r="L422">
            <v>-313521.05460235669</v>
          </cell>
          <cell r="M422">
            <v>103430.36723531957</v>
          </cell>
          <cell r="N422">
            <v>-416951.42183767632</v>
          </cell>
        </row>
        <row r="423">
          <cell r="A423" t="str">
            <v>Sep2</v>
          </cell>
          <cell r="B423" t="str">
            <v>01-Sep-2002</v>
          </cell>
          <cell r="C423">
            <v>1</v>
          </cell>
          <cell r="D423" t="str">
            <v>Generadores y Trans.</v>
          </cell>
          <cell r="E423" t="str">
            <v>CORANI</v>
          </cell>
          <cell r="F423">
            <v>2</v>
          </cell>
          <cell r="G423" t="str">
            <v>ELECTROPAZ</v>
          </cell>
          <cell r="H423">
            <v>79360.105866958227</v>
          </cell>
          <cell r="I423">
            <v>95793.280203721151</v>
          </cell>
          <cell r="J423">
            <v>-16433.174336762924</v>
          </cell>
          <cell r="K423">
            <v>4</v>
          </cell>
          <cell r="L423">
            <v>82415.37632729199</v>
          </cell>
          <cell r="M423">
            <v>99481.208490958481</v>
          </cell>
          <cell r="N423">
            <v>-17065.832163666488</v>
          </cell>
        </row>
        <row r="424">
          <cell r="A424" t="str">
            <v>Sep2</v>
          </cell>
          <cell r="B424" t="str">
            <v>01-Sep-2002</v>
          </cell>
          <cell r="C424">
            <v>1</v>
          </cell>
          <cell r="D424" t="str">
            <v>Generadores y Trans.</v>
          </cell>
          <cell r="E424" t="str">
            <v>CORANI</v>
          </cell>
          <cell r="F424">
            <v>3</v>
          </cell>
          <cell r="G424" t="str">
            <v>ELFEC</v>
          </cell>
          <cell r="H424">
            <v>-133411.6227984443</v>
          </cell>
          <cell r="I424">
            <v>95623.471667737787</v>
          </cell>
          <cell r="J424">
            <v>-229035.09446618208</v>
          </cell>
          <cell r="K424">
            <v>4</v>
          </cell>
          <cell r="L424">
            <v>-138547.81289986131</v>
          </cell>
          <cell r="M424">
            <v>99304.862526650963</v>
          </cell>
          <cell r="N424">
            <v>-237852.67542651229</v>
          </cell>
        </row>
        <row r="425">
          <cell r="A425" t="str">
            <v>Sep2</v>
          </cell>
          <cell r="B425" t="str">
            <v>01-Sep-2002</v>
          </cell>
          <cell r="C425">
            <v>1</v>
          </cell>
          <cell r="D425" t="str">
            <v>Generadores y Trans.</v>
          </cell>
          <cell r="E425" t="str">
            <v>CORANI</v>
          </cell>
          <cell r="F425">
            <v>4</v>
          </cell>
          <cell r="G425" t="str">
            <v>ELFEO</v>
          </cell>
          <cell r="H425">
            <v>6820.3520005250948</v>
          </cell>
          <cell r="I425">
            <v>18582.025465492348</v>
          </cell>
          <cell r="J425">
            <v>-11761.673464967254</v>
          </cell>
          <cell r="K425">
            <v>4</v>
          </cell>
          <cell r="L425">
            <v>7082.9275070549893</v>
          </cell>
          <cell r="M425">
            <v>19297.411526003216</v>
          </cell>
          <cell r="N425">
            <v>-12214.484018948226</v>
          </cell>
        </row>
        <row r="426">
          <cell r="A426" t="str">
            <v>Sep2</v>
          </cell>
          <cell r="B426" t="str">
            <v>01-Sep-2002</v>
          </cell>
          <cell r="C426">
            <v>1</v>
          </cell>
          <cell r="D426" t="str">
            <v>Generadores y Trans.</v>
          </cell>
          <cell r="E426" t="str">
            <v>CORANI</v>
          </cell>
          <cell r="F426">
            <v>5</v>
          </cell>
          <cell r="G426" t="str">
            <v>SEPSA</v>
          </cell>
          <cell r="H426">
            <v>23254.487897277315</v>
          </cell>
          <cell r="I426">
            <v>30927.40203724676</v>
          </cell>
          <cell r="J426">
            <v>-7672.9141399694454</v>
          </cell>
          <cell r="K426">
            <v>4</v>
          </cell>
          <cell r="L426">
            <v>24149.758249636077</v>
          </cell>
          <cell r="M426">
            <v>32118.070532796337</v>
          </cell>
          <cell r="N426">
            <v>-7968.3122831602595</v>
          </cell>
        </row>
        <row r="427">
          <cell r="A427" t="str">
            <v>Sep2</v>
          </cell>
          <cell r="B427" t="str">
            <v>01-Sep-2002</v>
          </cell>
          <cell r="C427">
            <v>1</v>
          </cell>
          <cell r="D427" t="str">
            <v>Generadores y Trans.</v>
          </cell>
          <cell r="E427" t="str">
            <v>CORANI</v>
          </cell>
          <cell r="F427">
            <v>6</v>
          </cell>
          <cell r="G427" t="str">
            <v>CESSA</v>
          </cell>
          <cell r="H427">
            <v>-25469.054173631248</v>
          </cell>
          <cell r="I427">
            <v>-12807.118750155671</v>
          </cell>
          <cell r="J427">
            <v>-12661.935423475577</v>
          </cell>
          <cell r="K427">
            <v>4</v>
          </cell>
          <cell r="L427">
            <v>-26449.582715261309</v>
          </cell>
          <cell r="M427">
            <v>-13300.177714378005</v>
          </cell>
          <cell r="N427">
            <v>-13149.405000883306</v>
          </cell>
        </row>
        <row r="428">
          <cell r="A428" t="str">
            <v>Sep2</v>
          </cell>
          <cell r="B428" t="str">
            <v>01-Sep-2002</v>
          </cell>
          <cell r="C428">
            <v>2</v>
          </cell>
          <cell r="D428" t="str">
            <v>Generadores y Trans.</v>
          </cell>
          <cell r="E428" t="str">
            <v>GUARACACHI</v>
          </cell>
          <cell r="F428">
            <v>1</v>
          </cell>
          <cell r="G428" t="str">
            <v>CRE</v>
          </cell>
          <cell r="H428">
            <v>-367557.4474448922</v>
          </cell>
          <cell r="I428">
            <v>121256.93382066116</v>
          </cell>
          <cell r="J428">
            <v>-488814.38126555335</v>
          </cell>
          <cell r="K428">
            <v>4</v>
          </cell>
          <cell r="L428">
            <v>-381707.97558981011</v>
          </cell>
          <cell r="M428">
            <v>125925.18273446659</v>
          </cell>
          <cell r="N428">
            <v>-507633.15832427674</v>
          </cell>
        </row>
        <row r="429">
          <cell r="A429" t="str">
            <v>Sep2</v>
          </cell>
          <cell r="B429" t="str">
            <v>01-Sep-2002</v>
          </cell>
          <cell r="C429">
            <v>2</v>
          </cell>
          <cell r="D429" t="str">
            <v>Generadores y Trans.</v>
          </cell>
          <cell r="E429" t="str">
            <v>GUARACACHI</v>
          </cell>
          <cell r="F429">
            <v>2</v>
          </cell>
          <cell r="G429" t="str">
            <v>ELECTROPAZ</v>
          </cell>
          <cell r="H429">
            <v>96619.939581059094</v>
          </cell>
          <cell r="I429">
            <v>116627.12447827731</v>
          </cell>
          <cell r="J429">
            <v>-20007.18489721822</v>
          </cell>
          <cell r="K429">
            <v>4</v>
          </cell>
          <cell r="L429">
            <v>100339.69327917192</v>
          </cell>
          <cell r="M429">
            <v>121117.13119386195</v>
          </cell>
          <cell r="N429">
            <v>-20777.437914690028</v>
          </cell>
        </row>
        <row r="430">
          <cell r="A430" t="str">
            <v>Sep2</v>
          </cell>
          <cell r="B430" t="str">
            <v>01-Sep-2002</v>
          </cell>
          <cell r="C430">
            <v>2</v>
          </cell>
          <cell r="D430" t="str">
            <v>Generadores y Trans.</v>
          </cell>
          <cell r="E430" t="str">
            <v>GUARACACHI</v>
          </cell>
          <cell r="F430">
            <v>3</v>
          </cell>
          <cell r="G430" t="str">
            <v>ELFEC</v>
          </cell>
          <cell r="H430">
            <v>-162426.98763288331</v>
          </cell>
          <cell r="I430">
            <v>116420.38470256976</v>
          </cell>
          <cell r="J430">
            <v>-278847.37233545305</v>
          </cell>
          <cell r="K430">
            <v>4</v>
          </cell>
          <cell r="L430">
            <v>-168680.23505303782</v>
          </cell>
          <cell r="M430">
            <v>120902.43218066604</v>
          </cell>
          <cell r="N430">
            <v>-289582.66723370383</v>
          </cell>
        </row>
        <row r="431">
          <cell r="A431" t="str">
            <v>Sep2</v>
          </cell>
          <cell r="B431" t="str">
            <v>01-Sep-2002</v>
          </cell>
          <cell r="C431">
            <v>2</v>
          </cell>
          <cell r="D431" t="str">
            <v>Generadores y Trans.</v>
          </cell>
          <cell r="E431" t="str">
            <v>GUARACACHI</v>
          </cell>
          <cell r="F431">
            <v>4</v>
          </cell>
          <cell r="G431" t="str">
            <v>ELFEO</v>
          </cell>
          <cell r="H431">
            <v>8303.6935373678607</v>
          </cell>
          <cell r="I431">
            <v>22623.384358627587</v>
          </cell>
          <cell r="J431">
            <v>-14319.690821259726</v>
          </cell>
          <cell r="K431">
            <v>4</v>
          </cell>
          <cell r="L431">
            <v>8623.3759432723527</v>
          </cell>
          <cell r="M431">
            <v>23494.357969216864</v>
          </cell>
          <cell r="N431">
            <v>-14870.98202594451</v>
          </cell>
        </row>
        <row r="432">
          <cell r="A432" t="str">
            <v>Sep2</v>
          </cell>
          <cell r="B432" t="str">
            <v>01-Sep-2002</v>
          </cell>
          <cell r="C432">
            <v>2</v>
          </cell>
          <cell r="D432" t="str">
            <v>Generadores y Trans.</v>
          </cell>
          <cell r="E432" t="str">
            <v>GUARACACHI</v>
          </cell>
          <cell r="F432">
            <v>5</v>
          </cell>
          <cell r="G432" t="str">
            <v>SEPSA</v>
          </cell>
          <cell r="H432">
            <v>28312.049121886121</v>
          </cell>
          <cell r="I432">
            <v>37653.726435892415</v>
          </cell>
          <cell r="J432">
            <v>-9341.6773140062942</v>
          </cell>
          <cell r="K432">
            <v>4</v>
          </cell>
          <cell r="L432">
            <v>29402.029615342493</v>
          </cell>
          <cell r="M432">
            <v>39103.350486217285</v>
          </cell>
          <cell r="N432">
            <v>-9701.3208708747934</v>
          </cell>
        </row>
        <row r="433">
          <cell r="A433" t="str">
            <v>Sep2</v>
          </cell>
          <cell r="B433" t="str">
            <v>01-Sep-2002</v>
          </cell>
          <cell r="C433">
            <v>2</v>
          </cell>
          <cell r="D433" t="str">
            <v>Generadores y Trans.</v>
          </cell>
          <cell r="E433" t="str">
            <v>GUARACACHI</v>
          </cell>
          <cell r="F433">
            <v>6</v>
          </cell>
          <cell r="G433" t="str">
            <v>CESSA</v>
          </cell>
          <cell r="H433">
            <v>-31008.255956315956</v>
          </cell>
          <cell r="I433">
            <v>-15592.507423338684</v>
          </cell>
          <cell r="J433">
            <v>-15415.748532977272</v>
          </cell>
          <cell r="K433">
            <v>4</v>
          </cell>
          <cell r="L433">
            <v>-32202.037232372008</v>
          </cell>
          <cell r="M433">
            <v>-16192.80056575114</v>
          </cell>
          <cell r="N433">
            <v>-16009.236666620865</v>
          </cell>
        </row>
        <row r="434">
          <cell r="A434" t="str">
            <v>Sep2</v>
          </cell>
          <cell r="B434" t="str">
            <v>01-Sep-2002</v>
          </cell>
          <cell r="C434">
            <v>3</v>
          </cell>
          <cell r="D434" t="str">
            <v>Generadores y Trans.</v>
          </cell>
          <cell r="E434" t="str">
            <v>VALLE HERMOSO</v>
          </cell>
          <cell r="F434">
            <v>1</v>
          </cell>
          <cell r="G434" t="str">
            <v>CRE</v>
          </cell>
          <cell r="H434">
            <v>-167805.83099748509</v>
          </cell>
          <cell r="I434">
            <v>55359.021250776917</v>
          </cell>
          <cell r="J434">
            <v>-223164.852248262</v>
          </cell>
          <cell r="K434">
            <v>4</v>
          </cell>
          <cell r="L434">
            <v>-174266.15754213298</v>
          </cell>
          <cell r="M434">
            <v>57490.278265781839</v>
          </cell>
          <cell r="N434">
            <v>-231756.43580791479</v>
          </cell>
        </row>
        <row r="435">
          <cell r="A435" t="str">
            <v>Sep2</v>
          </cell>
          <cell r="B435" t="str">
            <v>01-Sep-2002</v>
          </cell>
          <cell r="C435">
            <v>3</v>
          </cell>
          <cell r="D435" t="str">
            <v>Generadores y Trans.</v>
          </cell>
          <cell r="E435" t="str">
            <v>VALLE HERMOSO</v>
          </cell>
          <cell r="F435">
            <v>2</v>
          </cell>
          <cell r="G435" t="str">
            <v>ELECTROPAZ</v>
          </cell>
          <cell r="H435">
            <v>44111.170553161748</v>
          </cell>
          <cell r="I435">
            <v>53245.313558389251</v>
          </cell>
          <cell r="J435">
            <v>-9134.1430052275027</v>
          </cell>
          <cell r="K435">
            <v>4</v>
          </cell>
          <cell r="L435">
            <v>45809.398584608112</v>
          </cell>
          <cell r="M435">
            <v>55295.195320629784</v>
          </cell>
          <cell r="N435">
            <v>-9485.7967360216699</v>
          </cell>
        </row>
        <row r="436">
          <cell r="A436" t="str">
            <v>Sep2</v>
          </cell>
          <cell r="B436" t="str">
            <v>01-Sep-2002</v>
          </cell>
          <cell r="C436">
            <v>3</v>
          </cell>
          <cell r="D436" t="str">
            <v>Generadores y Trans.</v>
          </cell>
          <cell r="E436" t="str">
            <v>VALLE HERMOSO</v>
          </cell>
          <cell r="F436">
            <v>3</v>
          </cell>
          <cell r="G436" t="str">
            <v>ELFEC</v>
          </cell>
          <cell r="H436">
            <v>-74154.926870964118</v>
          </cell>
          <cell r="I436">
            <v>53150.927932131352</v>
          </cell>
          <cell r="J436">
            <v>-127305.85480309547</v>
          </cell>
          <cell r="K436">
            <v>4</v>
          </cell>
          <cell r="L436">
            <v>-77009.804080136251</v>
          </cell>
          <cell r="M436">
            <v>55197.175959101049</v>
          </cell>
          <cell r="N436">
            <v>-132206.9800392373</v>
          </cell>
        </row>
        <row r="437">
          <cell r="A437" t="str">
            <v>Sep2</v>
          </cell>
          <cell r="B437" t="str">
            <v>01-Sep-2002</v>
          </cell>
          <cell r="C437">
            <v>3</v>
          </cell>
          <cell r="D437" t="str">
            <v>Generadores y Trans.</v>
          </cell>
          <cell r="E437" t="str">
            <v>VALLE HERMOSO</v>
          </cell>
          <cell r="F437">
            <v>4</v>
          </cell>
          <cell r="G437" t="str">
            <v>ELFEO</v>
          </cell>
          <cell r="H437">
            <v>3790.9943168689942</v>
          </cell>
          <cell r="I437">
            <v>10328.550920857597</v>
          </cell>
          <cell r="J437">
            <v>-6537.5566039886025</v>
          </cell>
          <cell r="K437">
            <v>4</v>
          </cell>
          <cell r="L437">
            <v>3936.943126098663</v>
          </cell>
          <cell r="M437">
            <v>10726.187947444376</v>
          </cell>
          <cell r="N437">
            <v>-6789.2448213457137</v>
          </cell>
        </row>
        <row r="438">
          <cell r="A438" t="str">
            <v>Sep2</v>
          </cell>
          <cell r="B438" t="str">
            <v>01-Sep-2002</v>
          </cell>
          <cell r="C438">
            <v>3</v>
          </cell>
          <cell r="D438" t="str">
            <v>Generadores y Trans.</v>
          </cell>
          <cell r="E438" t="str">
            <v>VALLE HERMOSO</v>
          </cell>
          <cell r="F438">
            <v>5</v>
          </cell>
          <cell r="G438" t="str">
            <v>SEPSA</v>
          </cell>
          <cell r="H438">
            <v>12925.671791351811</v>
          </cell>
          <cell r="I438">
            <v>17190.550480341535</v>
          </cell>
          <cell r="J438">
            <v>-4264.8786889897237</v>
          </cell>
          <cell r="K438">
            <v>4</v>
          </cell>
          <cell r="L438">
            <v>13423.2949078115</v>
          </cell>
          <cell r="M438">
            <v>17852.366395349425</v>
          </cell>
          <cell r="N438">
            <v>-4429.0714875379235</v>
          </cell>
        </row>
        <row r="439">
          <cell r="A439" t="str">
            <v>Sep2</v>
          </cell>
          <cell r="B439" t="str">
            <v>01-Sep-2002</v>
          </cell>
          <cell r="C439">
            <v>3</v>
          </cell>
          <cell r="D439" t="str">
            <v>Generadores y Trans.</v>
          </cell>
          <cell r="E439" t="str">
            <v>VALLE HERMOSO</v>
          </cell>
          <cell r="F439">
            <v>6</v>
          </cell>
          <cell r="G439" t="str">
            <v>CESSA</v>
          </cell>
          <cell r="H439">
            <v>-14156.606524242598</v>
          </cell>
          <cell r="I439">
            <v>-7118.652291490017</v>
          </cell>
          <cell r="J439">
            <v>-7037.9542327525805</v>
          </cell>
          <cell r="K439">
            <v>4</v>
          </cell>
          <cell r="L439">
            <v>-14701.619175871316</v>
          </cell>
          <cell r="M439">
            <v>-7392.7120073381548</v>
          </cell>
          <cell r="N439">
            <v>-7308.9071685331601</v>
          </cell>
        </row>
        <row r="440">
          <cell r="A440" t="str">
            <v>Sep2</v>
          </cell>
          <cell r="B440" t="str">
            <v>01-Sep-2002</v>
          </cell>
          <cell r="C440">
            <v>4</v>
          </cell>
          <cell r="D440" t="str">
            <v>Generadores y Trans.</v>
          </cell>
          <cell r="E440" t="str">
            <v>COBEE</v>
          </cell>
          <cell r="F440">
            <v>1</v>
          </cell>
          <cell r="G440" t="str">
            <v>CRE</v>
          </cell>
          <cell r="H440">
            <v>-2844.8770032799753</v>
          </cell>
          <cell r="I440">
            <v>938.52284836742638</v>
          </cell>
          <cell r="J440">
            <v>-3783.3998516474016</v>
          </cell>
          <cell r="K440">
            <v>4</v>
          </cell>
          <cell r="L440">
            <v>-2954.4014120046245</v>
          </cell>
          <cell r="M440">
            <v>974.65487092007231</v>
          </cell>
          <cell r="N440">
            <v>-3929.0562829246965</v>
          </cell>
        </row>
        <row r="441">
          <cell r="A441" t="str">
            <v>Sep2</v>
          </cell>
          <cell r="B441" t="str">
            <v>01-Sep-2002</v>
          </cell>
          <cell r="C441">
            <v>4</v>
          </cell>
          <cell r="D441" t="str">
            <v>Generadores y Trans.</v>
          </cell>
          <cell r="E441" t="str">
            <v>COBEE</v>
          </cell>
          <cell r="F441">
            <v>2</v>
          </cell>
          <cell r="G441" t="str">
            <v>ELECTROPAZ</v>
          </cell>
          <cell r="H441">
            <v>747.83369534001133</v>
          </cell>
          <cell r="I441">
            <v>902.68834625277839</v>
          </cell>
          <cell r="J441">
            <v>-154.85465091276706</v>
          </cell>
          <cell r="K441">
            <v>4</v>
          </cell>
          <cell r="L441">
            <v>776.62441044370519</v>
          </cell>
          <cell r="M441">
            <v>937.4407827454562</v>
          </cell>
          <cell r="N441">
            <v>-160.81637230175099</v>
          </cell>
        </row>
        <row r="442">
          <cell r="A442" t="str">
            <v>Sep2</v>
          </cell>
          <cell r="B442" t="str">
            <v>01-Sep-2002</v>
          </cell>
          <cell r="C442">
            <v>4</v>
          </cell>
          <cell r="D442" t="str">
            <v>Generadores y Trans.</v>
          </cell>
          <cell r="E442" t="str">
            <v>COBEE</v>
          </cell>
          <cell r="F442">
            <v>3</v>
          </cell>
          <cell r="G442" t="str">
            <v>ELFEC</v>
          </cell>
          <cell r="H442">
            <v>-1257.1770890266371</v>
          </cell>
          <cell r="I442">
            <v>901.08819031072858</v>
          </cell>
          <cell r="J442">
            <v>-2158.2652793373654</v>
          </cell>
          <cell r="K442">
            <v>4</v>
          </cell>
          <cell r="L442">
            <v>-1305.5769239506312</v>
          </cell>
          <cell r="M442">
            <v>935.77902268722903</v>
          </cell>
          <cell r="N442">
            <v>-2241.3559466378601</v>
          </cell>
        </row>
        <row r="443">
          <cell r="A443" t="str">
            <v>Sep2</v>
          </cell>
          <cell r="B443" t="str">
            <v>01-Sep-2002</v>
          </cell>
          <cell r="C443">
            <v>4</v>
          </cell>
          <cell r="D443" t="str">
            <v>Generadores y Trans.</v>
          </cell>
          <cell r="E443" t="str">
            <v>COBEE</v>
          </cell>
          <cell r="F443">
            <v>4</v>
          </cell>
          <cell r="G443" t="str">
            <v>ELFEO</v>
          </cell>
          <cell r="H443">
            <v>64.270189465509787</v>
          </cell>
          <cell r="I443">
            <v>175.10390918653096</v>
          </cell>
          <cell r="J443">
            <v>-110.83371972102117</v>
          </cell>
          <cell r="K443">
            <v>4</v>
          </cell>
          <cell r="L443">
            <v>66.744515944902531</v>
          </cell>
          <cell r="M443">
            <v>181.84520313242675</v>
          </cell>
          <cell r="N443">
            <v>-115.10068718752422</v>
          </cell>
        </row>
        <row r="444">
          <cell r="A444" t="str">
            <v>Sep2</v>
          </cell>
          <cell r="B444" t="str">
            <v>01-Sep-2002</v>
          </cell>
          <cell r="C444">
            <v>4</v>
          </cell>
          <cell r="D444" t="str">
            <v>Generadores y Trans.</v>
          </cell>
          <cell r="E444" t="str">
            <v>COBEE</v>
          </cell>
          <cell r="F444">
            <v>5</v>
          </cell>
          <cell r="G444" t="str">
            <v>SEPSA</v>
          </cell>
          <cell r="H444">
            <v>219.13390144179527</v>
          </cell>
          <cell r="I444">
            <v>291.43803552321197</v>
          </cell>
          <cell r="J444">
            <v>-72.304134081416692</v>
          </cell>
          <cell r="K444">
            <v>4</v>
          </cell>
          <cell r="L444">
            <v>227.57029815042873</v>
          </cell>
          <cell r="M444">
            <v>302.65805610187027</v>
          </cell>
          <cell r="N444">
            <v>-75.087757951441546</v>
          </cell>
        </row>
        <row r="445">
          <cell r="A445" t="str">
            <v>Sep2</v>
          </cell>
          <cell r="B445" t="str">
            <v>01-Sep-2002</v>
          </cell>
          <cell r="C445">
            <v>4</v>
          </cell>
          <cell r="D445" t="str">
            <v>Generadores y Trans.</v>
          </cell>
          <cell r="E445" t="str">
            <v>COBEE</v>
          </cell>
          <cell r="F445">
            <v>6</v>
          </cell>
          <cell r="G445" t="str">
            <v>CESSA</v>
          </cell>
          <cell r="H445">
            <v>-240.0024129429961</v>
          </cell>
          <cell r="I445">
            <v>-120.68525913565996</v>
          </cell>
          <cell r="J445">
            <v>-119.31715380733614</v>
          </cell>
          <cell r="K445">
            <v>4</v>
          </cell>
          <cell r="L445">
            <v>-249.24222272730816</v>
          </cell>
          <cell r="M445">
            <v>-125.33149924845733</v>
          </cell>
          <cell r="N445">
            <v>-123.91072347885083</v>
          </cell>
        </row>
        <row r="446">
          <cell r="A446" t="str">
            <v>Sep2</v>
          </cell>
          <cell r="B446" t="str">
            <v>01-Sep-2002</v>
          </cell>
          <cell r="C446">
            <v>5</v>
          </cell>
          <cell r="D446" t="str">
            <v>Generadores y Trans.</v>
          </cell>
          <cell r="E446" t="str">
            <v>CECBB</v>
          </cell>
          <cell r="F446">
            <v>1</v>
          </cell>
          <cell r="G446" t="str">
            <v>CRE</v>
          </cell>
          <cell r="H446">
            <v>-175118.9955568341</v>
          </cell>
          <cell r="I446">
            <v>57771.628904783276</v>
          </cell>
          <cell r="J446">
            <v>-232890.62446161738</v>
          </cell>
          <cell r="K446">
            <v>4</v>
          </cell>
          <cell r="L446">
            <v>-181860.87031019022</v>
          </cell>
          <cell r="M446">
            <v>59995.768468483606</v>
          </cell>
          <cell r="N446">
            <v>-241856.63877867383</v>
          </cell>
        </row>
        <row r="447">
          <cell r="A447" t="str">
            <v>Sep2</v>
          </cell>
          <cell r="B447" t="str">
            <v>01-Sep-2002</v>
          </cell>
          <cell r="C447">
            <v>5</v>
          </cell>
          <cell r="D447" t="str">
            <v>Generadores y Trans.</v>
          </cell>
          <cell r="E447" t="str">
            <v>CECBB</v>
          </cell>
          <cell r="F447">
            <v>2</v>
          </cell>
          <cell r="G447" t="str">
            <v>ELECTROPAZ</v>
          </cell>
          <cell r="H447">
            <v>46033.584376586135</v>
          </cell>
          <cell r="I447">
            <v>55565.803482678421</v>
          </cell>
          <cell r="J447">
            <v>-9532.2191060922851</v>
          </cell>
          <cell r="K447">
            <v>4</v>
          </cell>
          <cell r="L447">
            <v>47805.823072497747</v>
          </cell>
          <cell r="M447">
            <v>57705.02136968507</v>
          </cell>
          <cell r="N447">
            <v>-9899.1982971873222</v>
          </cell>
        </row>
        <row r="448">
          <cell r="A448" t="str">
            <v>Sep2</v>
          </cell>
          <cell r="B448" t="str">
            <v>01-Sep-2002</v>
          </cell>
          <cell r="C448">
            <v>5</v>
          </cell>
          <cell r="D448" t="str">
            <v>Generadores y Trans.</v>
          </cell>
          <cell r="E448" t="str">
            <v>CECBB</v>
          </cell>
          <cell r="F448">
            <v>3</v>
          </cell>
          <cell r="G448" t="str">
            <v>ELFEC</v>
          </cell>
          <cell r="H448">
            <v>-77386.680975515948</v>
          </cell>
          <cell r="I448">
            <v>55467.304425958922</v>
          </cell>
          <cell r="J448">
            <v>-132853.98540147487</v>
          </cell>
          <cell r="K448">
            <v>4</v>
          </cell>
          <cell r="L448">
            <v>-80365.976905439951</v>
          </cell>
          <cell r="M448">
            <v>57602.730215474294</v>
          </cell>
          <cell r="N448">
            <v>-137968.70712091425</v>
          </cell>
        </row>
        <row r="449">
          <cell r="A449" t="str">
            <v>Sep2</v>
          </cell>
          <cell r="B449" t="str">
            <v>01-Sep-2002</v>
          </cell>
          <cell r="C449">
            <v>5</v>
          </cell>
          <cell r="D449" t="str">
            <v>Generadores y Trans.</v>
          </cell>
          <cell r="E449" t="str">
            <v>CECBB</v>
          </cell>
          <cell r="F449">
            <v>4</v>
          </cell>
          <cell r="G449" t="str">
            <v>ELFEO</v>
          </cell>
          <cell r="H449">
            <v>3956.2100612684562</v>
          </cell>
          <cell r="I449">
            <v>10778.680645759583</v>
          </cell>
          <cell r="J449">
            <v>-6822.4705844911268</v>
          </cell>
          <cell r="K449">
            <v>4</v>
          </cell>
          <cell r="L449">
            <v>4108.5194817640922</v>
          </cell>
          <cell r="M449">
            <v>11193.647135768662</v>
          </cell>
          <cell r="N449">
            <v>-7085.1276540045692</v>
          </cell>
        </row>
        <row r="450">
          <cell r="A450" t="str">
            <v>Sep2</v>
          </cell>
          <cell r="B450" t="str">
            <v>01-Sep-2002</v>
          </cell>
          <cell r="C450">
            <v>5</v>
          </cell>
          <cell r="D450" t="str">
            <v>Generadores y Trans.</v>
          </cell>
          <cell r="E450" t="str">
            <v>CECBB</v>
          </cell>
          <cell r="F450">
            <v>5</v>
          </cell>
          <cell r="G450" t="str">
            <v>SEPSA</v>
          </cell>
          <cell r="H450">
            <v>13488.986929380048</v>
          </cell>
          <cell r="I450">
            <v>17939.733770226245</v>
          </cell>
          <cell r="J450">
            <v>-4450.7468408461973</v>
          </cell>
          <cell r="K450">
            <v>4</v>
          </cell>
          <cell r="L450">
            <v>14008.297014150512</v>
          </cell>
          <cell r="M450">
            <v>18630.392358135778</v>
          </cell>
          <cell r="N450">
            <v>-4622.0953439852647</v>
          </cell>
        </row>
        <row r="451">
          <cell r="A451" t="str">
            <v>Sep2</v>
          </cell>
          <cell r="B451" t="str">
            <v>01-Sep-2002</v>
          </cell>
          <cell r="C451">
            <v>5</v>
          </cell>
          <cell r="D451" t="str">
            <v>Generadores y Trans.</v>
          </cell>
          <cell r="E451" t="str">
            <v>CECBB</v>
          </cell>
          <cell r="F451">
            <v>6</v>
          </cell>
          <cell r="G451" t="str">
            <v>CESSA</v>
          </cell>
          <cell r="H451">
            <v>-14773.567165588198</v>
          </cell>
          <cell r="I451">
            <v>-7428.891067693412</v>
          </cell>
          <cell r="J451">
            <v>-7344.6760978947859</v>
          </cell>
          <cell r="K451">
            <v>4</v>
          </cell>
          <cell r="L451">
            <v>-15342.332074123577</v>
          </cell>
          <cell r="M451">
            <v>-7714.894610458482</v>
          </cell>
          <cell r="N451">
            <v>-7627.4374636650946</v>
          </cell>
        </row>
        <row r="452">
          <cell r="A452" t="str">
            <v>Sep2</v>
          </cell>
          <cell r="B452" t="str">
            <v>01-Sep-2002</v>
          </cell>
          <cell r="C452">
            <v>6</v>
          </cell>
          <cell r="D452" t="str">
            <v>Generadores y Trans.</v>
          </cell>
          <cell r="E452" t="str">
            <v>RÍO ELÉCTRICO</v>
          </cell>
          <cell r="F452">
            <v>1</v>
          </cell>
          <cell r="G452" t="str">
            <v>CRE</v>
          </cell>
          <cell r="H452">
            <v>-20016.170847761066</v>
          </cell>
          <cell r="I452">
            <v>6603.3201631532866</v>
          </cell>
          <cell r="J452">
            <v>-26619.491010914353</v>
          </cell>
          <cell r="K452">
            <v>4</v>
          </cell>
          <cell r="L452">
            <v>-20786.769813728679</v>
          </cell>
          <cell r="M452">
            <v>6857.5401999615851</v>
          </cell>
          <cell r="N452">
            <v>-27644.310013690265</v>
          </cell>
        </row>
        <row r="453">
          <cell r="A453" t="str">
            <v>Sep2</v>
          </cell>
          <cell r="B453" t="str">
            <v>01-Sep-2002</v>
          </cell>
          <cell r="C453">
            <v>6</v>
          </cell>
          <cell r="D453" t="str">
            <v>Generadores y Trans.</v>
          </cell>
          <cell r="E453" t="str">
            <v>RÍO ELÉCTRICO</v>
          </cell>
          <cell r="F453">
            <v>2</v>
          </cell>
          <cell r="G453" t="str">
            <v>ELECTROPAZ</v>
          </cell>
          <cell r="H453">
            <v>5261.6570046367769</v>
          </cell>
          <cell r="I453">
            <v>6351.1934400140144</v>
          </cell>
          <cell r="J453">
            <v>-1089.5364353772375</v>
          </cell>
          <cell r="K453">
            <v>4</v>
          </cell>
          <cell r="L453">
            <v>5464.2245925080042</v>
          </cell>
          <cell r="M453">
            <v>6595.7068953976413</v>
          </cell>
          <cell r="N453">
            <v>-1131.4823028896369</v>
          </cell>
        </row>
        <row r="454">
          <cell r="A454" t="str">
            <v>Sep2</v>
          </cell>
          <cell r="B454" t="str">
            <v>01-Sep-2002</v>
          </cell>
          <cell r="C454">
            <v>6</v>
          </cell>
          <cell r="D454" t="str">
            <v>Generadores y Trans.</v>
          </cell>
          <cell r="E454" t="str">
            <v>RÍO ELÉCTRICO</v>
          </cell>
          <cell r="F454">
            <v>3</v>
          </cell>
          <cell r="G454" t="str">
            <v>ELFEC</v>
          </cell>
          <cell r="H454">
            <v>-8845.3284169528688</v>
          </cell>
          <cell r="I454">
            <v>6339.9349586518319</v>
          </cell>
          <cell r="J454">
            <v>-15185.2633756047</v>
          </cell>
          <cell r="K454">
            <v>4</v>
          </cell>
          <cell r="L454">
            <v>-9185.8631267927503</v>
          </cell>
          <cell r="M454">
            <v>6584.0149757838544</v>
          </cell>
          <cell r="N454">
            <v>-15769.878102576604</v>
          </cell>
        </row>
        <row r="455">
          <cell r="A455" t="str">
            <v>Sep2</v>
          </cell>
          <cell r="B455" t="str">
            <v>01-Sep-2002</v>
          </cell>
          <cell r="C455">
            <v>6</v>
          </cell>
          <cell r="D455" t="str">
            <v>Generadores y Trans.</v>
          </cell>
          <cell r="E455" t="str">
            <v>RÍO ELÉCTRICO</v>
          </cell>
          <cell r="F455">
            <v>4</v>
          </cell>
          <cell r="G455" t="str">
            <v>ELFEO</v>
          </cell>
          <cell r="H455">
            <v>452.19638363149772</v>
          </cell>
          <cell r="I455">
            <v>1232.0074851557686</v>
          </cell>
          <cell r="J455">
            <v>-779.81110152427084</v>
          </cell>
          <cell r="K455">
            <v>4</v>
          </cell>
          <cell r="L455">
            <v>469.60541097699041</v>
          </cell>
          <cell r="M455">
            <v>1279.4383200215484</v>
          </cell>
          <cell r="N455">
            <v>-809.83290904455805</v>
          </cell>
        </row>
        <row r="456">
          <cell r="A456" t="str">
            <v>Sep2</v>
          </cell>
          <cell r="B456" t="str">
            <v>01-Sep-2002</v>
          </cell>
          <cell r="C456">
            <v>6</v>
          </cell>
          <cell r="D456" t="str">
            <v>Generadores y Trans.</v>
          </cell>
          <cell r="E456" t="str">
            <v>RÍO ELÉCTRICO</v>
          </cell>
          <cell r="F456">
            <v>5</v>
          </cell>
          <cell r="G456" t="str">
            <v>SEPSA</v>
          </cell>
          <cell r="H456">
            <v>1541.7965714293989</v>
          </cell>
          <cell r="I456">
            <v>2050.5187056743816</v>
          </cell>
          <cell r="J456">
            <v>-508.72213424498273</v>
          </cell>
          <cell r="K456">
            <v>4</v>
          </cell>
          <cell r="L456">
            <v>1601.1539206802822</v>
          </cell>
          <cell r="M456">
            <v>2129.4612569899182</v>
          </cell>
          <cell r="N456">
            <v>-528.30733630963584</v>
          </cell>
        </row>
        <row r="457">
          <cell r="A457" t="str">
            <v>Sep2</v>
          </cell>
          <cell r="B457" t="str">
            <v>01-Sep-2002</v>
          </cell>
          <cell r="C457">
            <v>6</v>
          </cell>
          <cell r="D457" t="str">
            <v>Generadores y Trans.</v>
          </cell>
          <cell r="E457" t="str">
            <v>RÍO ELÉCTRICO</v>
          </cell>
          <cell r="F457">
            <v>6</v>
          </cell>
          <cell r="G457" t="str">
            <v>CESSA</v>
          </cell>
          <cell r="H457">
            <v>-1688.6246033847031</v>
          </cell>
          <cell r="I457">
            <v>-849.12520396508432</v>
          </cell>
          <cell r="J457">
            <v>-839.49939941961873</v>
          </cell>
          <cell r="K457">
            <v>4</v>
          </cell>
          <cell r="L457">
            <v>-1753.6346586631469</v>
          </cell>
          <cell r="M457">
            <v>-881.81552266436358</v>
          </cell>
          <cell r="N457">
            <v>-871.81913599878328</v>
          </cell>
        </row>
        <row r="458">
          <cell r="A458" t="str">
            <v>Sep2</v>
          </cell>
          <cell r="B458" t="str">
            <v>01-Sep-2002</v>
          </cell>
          <cell r="C458">
            <v>7</v>
          </cell>
          <cell r="D458" t="str">
            <v>Generadores y Trans.</v>
          </cell>
          <cell r="E458" t="str">
            <v>HIDROBOL</v>
          </cell>
          <cell r="F458">
            <v>1</v>
          </cell>
          <cell r="G458" t="str">
            <v>CRE</v>
          </cell>
          <cell r="H458">
            <v>-130871.76693011742</v>
          </cell>
          <cell r="I458">
            <v>43174.500454156878</v>
          </cell>
          <cell r="J458">
            <v>-174046.26738427428</v>
          </cell>
          <cell r="K458">
            <v>4</v>
          </cell>
          <cell r="L458">
            <v>-135910.17557669347</v>
          </cell>
          <cell r="M458">
            <v>44836.667791715496</v>
          </cell>
          <cell r="N458">
            <v>-180746.84336840894</v>
          </cell>
        </row>
        <row r="459">
          <cell r="A459" t="str">
            <v>Sep2</v>
          </cell>
          <cell r="B459" t="str">
            <v>01-Sep-2002</v>
          </cell>
          <cell r="C459">
            <v>7</v>
          </cell>
          <cell r="D459" t="str">
            <v>Generadores y Trans.</v>
          </cell>
          <cell r="E459" t="str">
            <v>HIDROBOL</v>
          </cell>
          <cell r="F459">
            <v>2</v>
          </cell>
          <cell r="G459" t="str">
            <v>ELECTROPAZ</v>
          </cell>
          <cell r="H459">
            <v>34402.30173964909</v>
          </cell>
          <cell r="I459">
            <v>41526.019833237922</v>
          </cell>
          <cell r="J459">
            <v>-7123.7180935888318</v>
          </cell>
          <cell r="K459">
            <v>4</v>
          </cell>
          <cell r="L459">
            <v>35726.749774645992</v>
          </cell>
          <cell r="M459">
            <v>43124.722611487996</v>
          </cell>
          <cell r="N459">
            <v>-7397.9728368420028</v>
          </cell>
        </row>
        <row r="460">
          <cell r="A460" t="str">
            <v>Sep2</v>
          </cell>
          <cell r="B460" t="str">
            <v>01-Sep-2002</v>
          </cell>
          <cell r="C460">
            <v>7</v>
          </cell>
          <cell r="D460" t="str">
            <v>Generadores y Trans.</v>
          </cell>
          <cell r="E460" t="str">
            <v>HIDROBOL</v>
          </cell>
          <cell r="F460">
            <v>3</v>
          </cell>
          <cell r="G460" t="str">
            <v>ELFEC</v>
          </cell>
          <cell r="H460">
            <v>-57833.427172874362</v>
          </cell>
          <cell r="I460">
            <v>41452.40848369334</v>
          </cell>
          <cell r="J460">
            <v>-99285.83565656771</v>
          </cell>
          <cell r="K460">
            <v>4</v>
          </cell>
          <cell r="L460">
            <v>-60059.945896997124</v>
          </cell>
          <cell r="M460">
            <v>43048.277311820086</v>
          </cell>
          <cell r="N460">
            <v>-103108.22320881722</v>
          </cell>
        </row>
        <row r="461">
          <cell r="A461" t="str">
            <v>Sep2</v>
          </cell>
          <cell r="B461" t="str">
            <v>01-Sep-2002</v>
          </cell>
          <cell r="C461">
            <v>7</v>
          </cell>
          <cell r="D461" t="str">
            <v>Generadores y Trans.</v>
          </cell>
          <cell r="E461" t="str">
            <v>HIDROBOL</v>
          </cell>
          <cell r="F461">
            <v>4</v>
          </cell>
          <cell r="G461" t="str">
            <v>ELFEO</v>
          </cell>
          <cell r="H461">
            <v>2956.5964527067849</v>
          </cell>
          <cell r="I461">
            <v>8055.2368222566893</v>
          </cell>
          <cell r="J461">
            <v>-5098.6403695499048</v>
          </cell>
          <cell r="K461">
            <v>4</v>
          </cell>
          <cell r="L461">
            <v>3070.4219284467767</v>
          </cell>
          <cell r="M461">
            <v>8365.3539377163415</v>
          </cell>
          <cell r="N461">
            <v>-5294.9320092695652</v>
          </cell>
        </row>
        <row r="462">
          <cell r="A462" t="str">
            <v>Sep2</v>
          </cell>
          <cell r="B462" t="str">
            <v>01-Sep-2002</v>
          </cell>
          <cell r="C462">
            <v>7</v>
          </cell>
          <cell r="D462" t="str">
            <v>Generadores y Trans.</v>
          </cell>
          <cell r="E462" t="str">
            <v>HIDROBOL</v>
          </cell>
          <cell r="F462">
            <v>5</v>
          </cell>
          <cell r="G462" t="str">
            <v>SEPSA</v>
          </cell>
          <cell r="H462">
            <v>10080.731378865728</v>
          </cell>
          <cell r="I462">
            <v>13406.910251512012</v>
          </cell>
          <cell r="J462">
            <v>-3326.1788726462837</v>
          </cell>
          <cell r="K462">
            <v>4</v>
          </cell>
          <cell r="L462">
            <v>10468.827645421132</v>
          </cell>
          <cell r="M462">
            <v>13923.06048100465</v>
          </cell>
          <cell r="N462">
            <v>-3454.232835583518</v>
          </cell>
        </row>
        <row r="463">
          <cell r="A463" t="str">
            <v>Sep2</v>
          </cell>
          <cell r="B463" t="str">
            <v>01-Sep-2002</v>
          </cell>
          <cell r="C463">
            <v>7</v>
          </cell>
          <cell r="D463" t="str">
            <v>Generadores y Trans.</v>
          </cell>
          <cell r="E463" t="str">
            <v>HIDROBOL</v>
          </cell>
          <cell r="F463">
            <v>6</v>
          </cell>
          <cell r="G463" t="str">
            <v>CESSA</v>
          </cell>
          <cell r="H463">
            <v>-11040.737372170477</v>
          </cell>
          <cell r="I463">
            <v>-5551.8368939300453</v>
          </cell>
          <cell r="J463">
            <v>-5488.9004782404318</v>
          </cell>
          <cell r="K463">
            <v>4</v>
          </cell>
          <cell r="L463">
            <v>-11465.792737016456</v>
          </cell>
          <cell r="M463">
            <v>-5765.5760652342251</v>
          </cell>
          <cell r="N463">
            <v>-5700.216671782232</v>
          </cell>
        </row>
        <row r="464">
          <cell r="A464" t="str">
            <v>Sep2</v>
          </cell>
          <cell r="B464" t="str">
            <v>01-Sep-2002</v>
          </cell>
          <cell r="C464">
            <v>8</v>
          </cell>
          <cell r="D464" t="str">
            <v>Generadores y Trans.</v>
          </cell>
          <cell r="E464" t="str">
            <v>SYNERGIA</v>
          </cell>
          <cell r="F464">
            <v>1</v>
          </cell>
          <cell r="G464" t="str">
            <v>CRE</v>
          </cell>
          <cell r="H464">
            <v>-14547.977653075955</v>
          </cell>
          <cell r="I464">
            <v>4799.3672166524984</v>
          </cell>
          <cell r="J464">
            <v>-19347.344869728455</v>
          </cell>
          <cell r="K464">
            <v>4</v>
          </cell>
          <cell r="L464">
            <v>-15108.05763149172</v>
          </cell>
          <cell r="M464">
            <v>4984.1371930171317</v>
          </cell>
          <cell r="N464">
            <v>-20092.194824508853</v>
          </cell>
        </row>
        <row r="465">
          <cell r="A465" t="str">
            <v>Sep2</v>
          </cell>
          <cell r="B465" t="str">
            <v>01-Sep-2002</v>
          </cell>
          <cell r="C465">
            <v>8</v>
          </cell>
          <cell r="D465" t="str">
            <v>Generadores y Trans.</v>
          </cell>
          <cell r="E465" t="str">
            <v>SYNERGIA</v>
          </cell>
          <cell r="F465">
            <v>2</v>
          </cell>
          <cell r="G465" t="str">
            <v>ELECTROPAZ</v>
          </cell>
          <cell r="H465">
            <v>3824.2313729135963</v>
          </cell>
          <cell r="I465">
            <v>4616.1186841598965</v>
          </cell>
          <cell r="J465">
            <v>-791.88731124630021</v>
          </cell>
          <cell r="K465">
            <v>4</v>
          </cell>
          <cell r="L465">
            <v>3971.4597695935613</v>
          </cell>
          <cell r="M465">
            <v>4793.8338081889906</v>
          </cell>
          <cell r="N465">
            <v>-822.37403859542894</v>
          </cell>
        </row>
        <row r="466">
          <cell r="A466" t="str">
            <v>Sep2</v>
          </cell>
          <cell r="B466" t="str">
            <v>01-Sep-2002</v>
          </cell>
          <cell r="C466">
            <v>8</v>
          </cell>
          <cell r="D466" t="str">
            <v>Generadores y Trans.</v>
          </cell>
          <cell r="E466" t="str">
            <v>SYNERGIA</v>
          </cell>
          <cell r="F466">
            <v>3</v>
          </cell>
          <cell r="G466" t="str">
            <v>ELFEC</v>
          </cell>
          <cell r="H466">
            <v>-6428.8839819900886</v>
          </cell>
          <cell r="I466">
            <v>4607.9358935297441</v>
          </cell>
          <cell r="J466">
            <v>-11036.819875519832</v>
          </cell>
          <cell r="K466">
            <v>4</v>
          </cell>
          <cell r="L466">
            <v>-6676.3884315937175</v>
          </cell>
          <cell r="M466">
            <v>4785.3359897722403</v>
          </cell>
          <cell r="N466">
            <v>-11461.724421365958</v>
          </cell>
        </row>
        <row r="467">
          <cell r="A467" t="str">
            <v>Sep2</v>
          </cell>
          <cell r="B467" t="str">
            <v>01-Sep-2002</v>
          </cell>
          <cell r="C467">
            <v>8</v>
          </cell>
          <cell r="D467" t="str">
            <v>Generadores y Trans.</v>
          </cell>
          <cell r="E467" t="str">
            <v>SYNERGIA</v>
          </cell>
          <cell r="F467">
            <v>4</v>
          </cell>
          <cell r="G467" t="str">
            <v>ELFEO</v>
          </cell>
          <cell r="H467">
            <v>328.66140751434699</v>
          </cell>
          <cell r="I467">
            <v>895.43686945863851</v>
          </cell>
          <cell r="J467">
            <v>-566.77546194429146</v>
          </cell>
          <cell r="K467">
            <v>4</v>
          </cell>
          <cell r="L467">
            <v>341.3144840048659</v>
          </cell>
          <cell r="M467">
            <v>929.91013264879984</v>
          </cell>
          <cell r="N467">
            <v>-588.59564864393394</v>
          </cell>
        </row>
        <row r="468">
          <cell r="A468" t="str">
            <v>Sep2</v>
          </cell>
          <cell r="B468" t="str">
            <v>01-Sep-2002</v>
          </cell>
          <cell r="C468">
            <v>8</v>
          </cell>
          <cell r="D468" t="str">
            <v>Generadores y Trans.</v>
          </cell>
          <cell r="E468" t="str">
            <v>SYNERGIA</v>
          </cell>
          <cell r="F468">
            <v>5</v>
          </cell>
          <cell r="G468" t="str">
            <v>SEPSA</v>
          </cell>
          <cell r="H468">
            <v>1120.5950547356047</v>
          </cell>
          <cell r="I468">
            <v>1490.3400122957041</v>
          </cell>
          <cell r="J468">
            <v>-369.74495756009946</v>
          </cell>
          <cell r="K468">
            <v>4</v>
          </cell>
          <cell r="L468">
            <v>1163.736642455629</v>
          </cell>
          <cell r="M468">
            <v>1547.7163447196297</v>
          </cell>
          <cell r="N468">
            <v>-383.97970226400082</v>
          </cell>
        </row>
        <row r="469">
          <cell r="A469" t="str">
            <v>Sep2</v>
          </cell>
          <cell r="B469" t="str">
            <v>01-Sep-2002</v>
          </cell>
          <cell r="C469">
            <v>8</v>
          </cell>
          <cell r="D469" t="str">
            <v>Generadores y Trans.</v>
          </cell>
          <cell r="E469" t="str">
            <v>SYNERGIA</v>
          </cell>
          <cell r="F469">
            <v>6</v>
          </cell>
          <cell r="G469" t="str">
            <v>CESSA</v>
          </cell>
          <cell r="H469">
            <v>-1227.311316501017</v>
          </cell>
          <cell r="I469">
            <v>-617.15372964701567</v>
          </cell>
          <cell r="J469">
            <v>-610.15758685400135</v>
          </cell>
          <cell r="K469">
            <v>4</v>
          </cell>
          <cell r="L469">
            <v>-1274.5613544133294</v>
          </cell>
          <cell r="M469">
            <v>-640.91342022550816</v>
          </cell>
          <cell r="N469">
            <v>-633.64793418782119</v>
          </cell>
        </row>
        <row r="470">
          <cell r="A470" t="str">
            <v>Sep2</v>
          </cell>
          <cell r="B470" t="str">
            <v>01-Sep-2002</v>
          </cell>
          <cell r="C470">
            <v>9</v>
          </cell>
          <cell r="D470" t="str">
            <v>Generadores y Trans.</v>
          </cell>
          <cell r="E470" t="str">
            <v>INGRESO TARIFARIO</v>
          </cell>
          <cell r="F470">
            <v>1</v>
          </cell>
          <cell r="G470" t="str">
            <v>CRE</v>
          </cell>
          <cell r="H470">
            <v>-20043.062070581102</v>
          </cell>
          <cell r="I470">
            <v>6612.1915579475244</v>
          </cell>
          <cell r="J470">
            <v>-26655.253628528626</v>
          </cell>
          <cell r="K470">
            <v>4</v>
          </cell>
          <cell r="L470">
            <v>-20814.696316905596</v>
          </cell>
          <cell r="M470">
            <v>6866.7531329904396</v>
          </cell>
          <cell r="N470">
            <v>-27681.449449896038</v>
          </cell>
        </row>
        <row r="471">
          <cell r="A471" t="str">
            <v>Sep2</v>
          </cell>
          <cell r="B471" t="str">
            <v>01-Sep-2002</v>
          </cell>
          <cell r="C471">
            <v>9</v>
          </cell>
          <cell r="D471" t="str">
            <v>Generadores y Trans.</v>
          </cell>
          <cell r="E471" t="str">
            <v>INGRESO TARIFARIO</v>
          </cell>
          <cell r="F471">
            <v>2</v>
          </cell>
          <cell r="G471" t="str">
            <v>ELECTROPAZ</v>
          </cell>
          <cell r="H471">
            <v>5268.7259086739405</v>
          </cell>
          <cell r="I471">
            <v>6359.7261088879759</v>
          </cell>
          <cell r="J471">
            <v>-1091.0002002140354</v>
          </cell>
          <cell r="K471">
            <v>4</v>
          </cell>
          <cell r="L471">
            <v>5471.5656410119091</v>
          </cell>
          <cell r="M471">
            <v>6604.5680619578598</v>
          </cell>
          <cell r="N471">
            <v>-1133.0024209459509</v>
          </cell>
        </row>
        <row r="472">
          <cell r="A472" t="str">
            <v>Sep2</v>
          </cell>
          <cell r="B472" t="str">
            <v>01-Sep-2002</v>
          </cell>
          <cell r="C472">
            <v>9</v>
          </cell>
          <cell r="D472" t="str">
            <v>Generadores y Trans.</v>
          </cell>
          <cell r="E472" t="str">
            <v>INGRESO TARIFARIO</v>
          </cell>
          <cell r="F472">
            <v>3</v>
          </cell>
          <cell r="G472" t="str">
            <v>ELFEC</v>
          </cell>
          <cell r="H472">
            <v>-8857.2118935271774</v>
          </cell>
          <cell r="I472">
            <v>6348.4525020388437</v>
          </cell>
          <cell r="J472">
            <v>-15205.664395566022</v>
          </cell>
          <cell r="K472">
            <v>4</v>
          </cell>
          <cell r="L472">
            <v>-9198.2041031970675</v>
          </cell>
          <cell r="M472">
            <v>6592.8604345437188</v>
          </cell>
          <cell r="N472">
            <v>-15791.064537740787</v>
          </cell>
        </row>
        <row r="473">
          <cell r="A473" t="str">
            <v>Sep2</v>
          </cell>
          <cell r="B473" t="str">
            <v>01-Sep-2002</v>
          </cell>
          <cell r="C473">
            <v>9</v>
          </cell>
          <cell r="D473" t="str">
            <v>Generadores y Trans.</v>
          </cell>
          <cell r="E473" t="str">
            <v>INGRESO TARIFARIO</v>
          </cell>
          <cell r="F473">
            <v>4</v>
          </cell>
          <cell r="G473" t="str">
            <v>ELFEO</v>
          </cell>
          <cell r="H473">
            <v>452.8038981158183</v>
          </cell>
          <cell r="I473">
            <v>1233.6626562697274</v>
          </cell>
          <cell r="J473">
            <v>-780.85875815390909</v>
          </cell>
          <cell r="K473">
            <v>4</v>
          </cell>
          <cell r="L473">
            <v>470.23631405231515</v>
          </cell>
          <cell r="M473">
            <v>1281.1572132709057</v>
          </cell>
          <cell r="N473">
            <v>-810.92089921859042</v>
          </cell>
        </row>
        <row r="474">
          <cell r="A474" t="str">
            <v>Sep2</v>
          </cell>
          <cell r="B474" t="str">
            <v>01-Sep-2002</v>
          </cell>
          <cell r="C474">
            <v>9</v>
          </cell>
          <cell r="D474" t="str">
            <v>Generadores y Trans.</v>
          </cell>
          <cell r="E474" t="str">
            <v>INGRESO TARIFARIO</v>
          </cell>
          <cell r="F474">
            <v>5</v>
          </cell>
          <cell r="G474" t="str">
            <v>SEPSA</v>
          </cell>
          <cell r="H474">
            <v>1543.8679364002928</v>
          </cell>
          <cell r="I474">
            <v>2053.2735260558793</v>
          </cell>
          <cell r="J474">
            <v>-509.40558965558648</v>
          </cell>
          <cell r="K474">
            <v>4</v>
          </cell>
          <cell r="L474">
            <v>1603.3050307591118</v>
          </cell>
          <cell r="M474">
            <v>2132.3221347064355</v>
          </cell>
          <cell r="N474">
            <v>-529.01710394732356</v>
          </cell>
        </row>
        <row r="475">
          <cell r="A475" t="str">
            <v>Sep2</v>
          </cell>
          <cell r="B475" t="str">
            <v>01-Sep-2002</v>
          </cell>
          <cell r="C475">
            <v>9</v>
          </cell>
          <cell r="D475" t="str">
            <v>Generadores y Trans.</v>
          </cell>
          <cell r="E475" t="str">
            <v>INGRESO TARIFARIO</v>
          </cell>
          <cell r="F475">
            <v>6</v>
          </cell>
          <cell r="G475" t="str">
            <v>CESSA</v>
          </cell>
          <cell r="H475">
            <v>-1690.8932281288858</v>
          </cell>
          <cell r="I475">
            <v>-850.26598235050096</v>
          </cell>
          <cell r="J475">
            <v>-840.6272457783848</v>
          </cell>
          <cell r="K475">
            <v>4</v>
          </cell>
          <cell r="L475">
            <v>-1755.9906227838433</v>
          </cell>
          <cell r="M475">
            <v>-883.00021967192265</v>
          </cell>
          <cell r="N475">
            <v>-872.99040311192061</v>
          </cell>
        </row>
        <row r="476">
          <cell r="A476" t="str">
            <v>Sep2</v>
          </cell>
          <cell r="B476" t="str">
            <v>01-Sep-2002</v>
          </cell>
          <cell r="C476">
            <v>10</v>
          </cell>
          <cell r="D476" t="str">
            <v>Distribuidores</v>
          </cell>
          <cell r="E476" t="str">
            <v>CRE</v>
          </cell>
          <cell r="F476">
            <v>1</v>
          </cell>
          <cell r="G476" t="str">
            <v>CRE</v>
          </cell>
          <cell r="H476">
            <v>-300176.11342851305</v>
          </cell>
          <cell r="I476">
            <v>99027.880875687333</v>
          </cell>
          <cell r="J476">
            <v>-399203.9943042004</v>
          </cell>
          <cell r="K476">
            <v>4</v>
          </cell>
          <cell r="L476">
            <v>-311732.53969882854</v>
          </cell>
          <cell r="M476">
            <v>102840.33747316408</v>
          </cell>
          <cell r="N476">
            <v>-414572.87717199262</v>
          </cell>
        </row>
        <row r="477">
          <cell r="A477" t="str">
            <v>Sep2</v>
          </cell>
          <cell r="B477" t="str">
            <v>01-Sep-2002</v>
          </cell>
          <cell r="C477">
            <v>11</v>
          </cell>
          <cell r="D477" t="str">
            <v>Distribuidores</v>
          </cell>
          <cell r="E477" t="str">
            <v>ELECTROPAZ</v>
          </cell>
          <cell r="F477">
            <v>2</v>
          </cell>
          <cell r="G477" t="str">
            <v>ELECTROPAZ</v>
          </cell>
          <cell r="H477">
            <v>78907.387524744641</v>
          </cell>
          <cell r="I477">
            <v>95246.817033904692</v>
          </cell>
          <cell r="J477">
            <v>-16339.429509160051</v>
          </cell>
          <cell r="K477">
            <v>4</v>
          </cell>
          <cell r="L477">
            <v>81945.228862943215</v>
          </cell>
          <cell r="M477">
            <v>98913.707133728312</v>
          </cell>
          <cell r="N477">
            <v>-16968.478270785097</v>
          </cell>
        </row>
        <row r="478">
          <cell r="A478" t="str">
            <v>Sep2</v>
          </cell>
          <cell r="B478" t="str">
            <v>01-Sep-2002</v>
          </cell>
          <cell r="C478">
            <v>12</v>
          </cell>
          <cell r="D478" t="str">
            <v>Distribuidores</v>
          </cell>
          <cell r="E478" t="str">
            <v>ELFEC</v>
          </cell>
          <cell r="F478">
            <v>3</v>
          </cell>
          <cell r="G478" t="str">
            <v>ELFEC</v>
          </cell>
          <cell r="H478">
            <v>-132650.5617080447</v>
          </cell>
          <cell r="I478">
            <v>95077.977189155587</v>
          </cell>
          <cell r="J478">
            <v>-227728.53889720028</v>
          </cell>
          <cell r="K478">
            <v>4</v>
          </cell>
          <cell r="L478">
            <v>-137757.45185525165</v>
          </cell>
          <cell r="M478">
            <v>98738.367154124877</v>
          </cell>
          <cell r="N478">
            <v>-236495.81900937654</v>
          </cell>
        </row>
        <row r="479">
          <cell r="A479" t="str">
            <v>Sep2</v>
          </cell>
          <cell r="B479" t="str">
            <v>01-Sep-2002</v>
          </cell>
          <cell r="C479">
            <v>13</v>
          </cell>
          <cell r="D479" t="str">
            <v>Distribuidores</v>
          </cell>
          <cell r="E479" t="str">
            <v>ELFEO</v>
          </cell>
          <cell r="F479">
            <v>4</v>
          </cell>
          <cell r="G479" t="str">
            <v>ELFEO</v>
          </cell>
          <cell r="H479">
            <v>6781.4445618660902</v>
          </cell>
          <cell r="I479">
            <v>18476.022283266117</v>
          </cell>
          <cell r="J479">
            <v>-11694.577721400026</v>
          </cell>
          <cell r="K479">
            <v>4</v>
          </cell>
          <cell r="L479">
            <v>7042.5221779039866</v>
          </cell>
          <cell r="M479">
            <v>19187.327346305785</v>
          </cell>
          <cell r="N479">
            <v>-12144.805168401797</v>
          </cell>
        </row>
        <row r="480">
          <cell r="A480" t="str">
            <v>Sep2</v>
          </cell>
          <cell r="B480" t="str">
            <v>01-Sep-2002</v>
          </cell>
          <cell r="C480">
            <v>14</v>
          </cell>
          <cell r="D480" t="str">
            <v>Distribuidores</v>
          </cell>
          <cell r="E480" t="str">
            <v>SEPSA</v>
          </cell>
          <cell r="F480">
            <v>5</v>
          </cell>
          <cell r="G480" t="str">
            <v>SEPSA</v>
          </cell>
          <cell r="H480">
            <v>23121.830145692031</v>
          </cell>
          <cell r="I480">
            <v>30750.973313692048</v>
          </cell>
          <cell r="J480">
            <v>-7629.1431680000169</v>
          </cell>
          <cell r="K480">
            <v>4</v>
          </cell>
          <cell r="L480">
            <v>24011.993331101796</v>
          </cell>
          <cell r="M480">
            <v>31934.849511505345</v>
          </cell>
          <cell r="N480">
            <v>-7922.8561804035498</v>
          </cell>
        </row>
        <row r="481">
          <cell r="A481" t="str">
            <v>Sep2</v>
          </cell>
          <cell r="B481" t="str">
            <v>01-Sep-2002</v>
          </cell>
          <cell r="C481">
            <v>15</v>
          </cell>
          <cell r="D481" t="str">
            <v>Distribuidores</v>
          </cell>
          <cell r="E481" t="str">
            <v>CESSA</v>
          </cell>
          <cell r="F481">
            <v>6</v>
          </cell>
          <cell r="G481" t="str">
            <v>CESSA</v>
          </cell>
          <cell r="H481">
            <v>-25323.76318822652</v>
          </cell>
          <cell r="I481">
            <v>-12734.059150426521</v>
          </cell>
          <cell r="J481">
            <v>-12589.704037799998</v>
          </cell>
          <cell r="K481">
            <v>4</v>
          </cell>
          <cell r="L481">
            <v>-26298.698198308073</v>
          </cell>
          <cell r="M481">
            <v>-13224.305406242564</v>
          </cell>
          <cell r="N481">
            <v>-13074.39279206551</v>
          </cell>
        </row>
        <row r="482">
          <cell r="A482" t="str">
            <v>Oct2</v>
          </cell>
          <cell r="B482" t="str">
            <v>01-Oct-2002</v>
          </cell>
          <cell r="C482">
            <v>1</v>
          </cell>
          <cell r="D482" t="str">
            <v>Generadores y Trans.</v>
          </cell>
          <cell r="E482" t="str">
            <v>CORANI</v>
          </cell>
          <cell r="F482">
            <v>1</v>
          </cell>
          <cell r="G482" t="str">
            <v>CRE</v>
          </cell>
          <cell r="H482">
            <v>-419553.65760022611</v>
          </cell>
          <cell r="I482">
            <v>19013.127666752407</v>
          </cell>
          <cell r="J482">
            <v>-438566.78526697855</v>
          </cell>
          <cell r="K482">
            <v>3</v>
          </cell>
          <cell r="L482">
            <v>-431610.51568809361</v>
          </cell>
          <cell r="M482">
            <v>19559.5144707568</v>
          </cell>
          <cell r="N482">
            <v>-451170.03015885042</v>
          </cell>
        </row>
        <row r="483">
          <cell r="A483" t="str">
            <v>Oct2</v>
          </cell>
          <cell r="B483" t="str">
            <v>01-Oct-2002</v>
          </cell>
          <cell r="C483">
            <v>1</v>
          </cell>
          <cell r="D483" t="str">
            <v>Generadores y Trans.</v>
          </cell>
          <cell r="E483" t="str">
            <v>CORANI</v>
          </cell>
          <cell r="F483">
            <v>2</v>
          </cell>
          <cell r="G483" t="str">
            <v>ELECTROPAZ</v>
          </cell>
          <cell r="H483">
            <v>33504.396487164318</v>
          </cell>
          <cell r="I483">
            <v>49718.604945279985</v>
          </cell>
          <cell r="J483">
            <v>-16214.208458115667</v>
          </cell>
          <cell r="K483">
            <v>3</v>
          </cell>
          <cell r="L483">
            <v>34467.223878721226</v>
          </cell>
          <cell r="M483">
            <v>51147.385634693441</v>
          </cell>
          <cell r="N483">
            <v>-16680.161755972214</v>
          </cell>
        </row>
        <row r="484">
          <cell r="A484" t="str">
            <v>Oct2</v>
          </cell>
          <cell r="B484" t="str">
            <v>01-Oct-2002</v>
          </cell>
          <cell r="C484">
            <v>1</v>
          </cell>
          <cell r="D484" t="str">
            <v>Generadores y Trans.</v>
          </cell>
          <cell r="E484" t="str">
            <v>CORANI</v>
          </cell>
          <cell r="F484">
            <v>3</v>
          </cell>
          <cell r="G484" t="str">
            <v>ELFEC</v>
          </cell>
          <cell r="H484">
            <v>-247943.68653169964</v>
          </cell>
          <cell r="I484">
            <v>-11436.662831723655</v>
          </cell>
          <cell r="J484">
            <v>-236507.02369997598</v>
          </cell>
          <cell r="K484">
            <v>3</v>
          </cell>
          <cell r="L484">
            <v>-255068.9297232246</v>
          </cell>
          <cell r="M484">
            <v>-11765.322153989106</v>
          </cell>
          <cell r="N484">
            <v>-243303.60756923549</v>
          </cell>
        </row>
        <row r="485">
          <cell r="A485" t="str">
            <v>Oct2</v>
          </cell>
          <cell r="B485" t="str">
            <v>01-Oct-2002</v>
          </cell>
          <cell r="C485">
            <v>1</v>
          </cell>
          <cell r="D485" t="str">
            <v>Generadores y Trans.</v>
          </cell>
          <cell r="E485" t="str">
            <v>CORANI</v>
          </cell>
          <cell r="F485">
            <v>4</v>
          </cell>
          <cell r="G485" t="str">
            <v>ELFEO</v>
          </cell>
          <cell r="H485">
            <v>-16075.247215177698</v>
          </cell>
          <cell r="I485">
            <v>-4021.2941030796355</v>
          </cell>
          <cell r="J485">
            <v>-12053.953112098063</v>
          </cell>
          <cell r="K485">
            <v>3</v>
          </cell>
          <cell r="L485">
            <v>-16537.207135892928</v>
          </cell>
          <cell r="M485">
            <v>-4136.8554179487055</v>
          </cell>
          <cell r="N485">
            <v>-12400.351717944222</v>
          </cell>
        </row>
        <row r="486">
          <cell r="A486" t="str">
            <v>Oct2</v>
          </cell>
          <cell r="B486" t="str">
            <v>01-Oct-2002</v>
          </cell>
          <cell r="C486">
            <v>1</v>
          </cell>
          <cell r="D486" t="str">
            <v>Generadores y Trans.</v>
          </cell>
          <cell r="E486" t="str">
            <v>CORANI</v>
          </cell>
          <cell r="F486">
            <v>5</v>
          </cell>
          <cell r="G486" t="str">
            <v>SEPSA</v>
          </cell>
          <cell r="H486">
            <v>4503.7430778720654</v>
          </cell>
          <cell r="I486">
            <v>11998.84566135804</v>
          </cell>
          <cell r="J486">
            <v>-7495.1025834859747</v>
          </cell>
          <cell r="K486">
            <v>3</v>
          </cell>
          <cell r="L486">
            <v>4633.1686952405598</v>
          </cell>
          <cell r="M486">
            <v>12343.660625395529</v>
          </cell>
          <cell r="N486">
            <v>-7710.4919301549689</v>
          </cell>
        </row>
        <row r="487">
          <cell r="A487" t="str">
            <v>Oct2</v>
          </cell>
          <cell r="B487" t="str">
            <v>01-Oct-2002</v>
          </cell>
          <cell r="C487">
            <v>1</v>
          </cell>
          <cell r="D487" t="str">
            <v>Generadores y Trans.</v>
          </cell>
          <cell r="E487" t="str">
            <v>CORANI</v>
          </cell>
          <cell r="F487">
            <v>6</v>
          </cell>
          <cell r="G487" t="str">
            <v>CESSA</v>
          </cell>
          <cell r="H487">
            <v>-31314.847919684569</v>
          </cell>
          <cell r="I487">
            <v>-18946.195976660918</v>
          </cell>
          <cell r="J487">
            <v>-12368.651943023651</v>
          </cell>
          <cell r="K487">
            <v>3</v>
          </cell>
          <cell r="L487">
            <v>-32214.753499272076</v>
          </cell>
          <cell r="M487">
            <v>-19490.659341614322</v>
          </cell>
          <cell r="N487">
            <v>-12724.094157657755</v>
          </cell>
        </row>
        <row r="488">
          <cell r="A488" t="str">
            <v>Oct2</v>
          </cell>
          <cell r="B488" t="str">
            <v>01-Oct-2002</v>
          </cell>
          <cell r="C488">
            <v>2</v>
          </cell>
          <cell r="D488" t="str">
            <v>Generadores y Trans.</v>
          </cell>
          <cell r="E488" t="str">
            <v>GUARACACHI</v>
          </cell>
          <cell r="F488">
            <v>1</v>
          </cell>
          <cell r="G488" t="str">
            <v>CRE</v>
          </cell>
          <cell r="H488">
            <v>-567022.60554145055</v>
          </cell>
          <cell r="I488">
            <v>25696.053398172971</v>
          </cell>
          <cell r="J488">
            <v>-592718.65893962351</v>
          </cell>
          <cell r="K488">
            <v>3</v>
          </cell>
          <cell r="L488">
            <v>-583317.32962210756</v>
          </cell>
          <cell r="M488">
            <v>26434.48974267326</v>
          </cell>
          <cell r="N488">
            <v>-609751.81936478079</v>
          </cell>
        </row>
        <row r="489">
          <cell r="A489" t="str">
            <v>Oct2</v>
          </cell>
          <cell r="B489" t="str">
            <v>01-Oct-2002</v>
          </cell>
          <cell r="C489">
            <v>2</v>
          </cell>
          <cell r="D489" t="str">
            <v>Generadores y Trans.</v>
          </cell>
          <cell r="E489" t="str">
            <v>GUARACACHI</v>
          </cell>
          <cell r="F489">
            <v>2</v>
          </cell>
          <cell r="G489" t="str">
            <v>ELECTROPAZ</v>
          </cell>
          <cell r="H489">
            <v>45280.859430256329</v>
          </cell>
          <cell r="I489">
            <v>67194.201288125099</v>
          </cell>
          <cell r="J489">
            <v>-21913.341857868771</v>
          </cell>
          <cell r="K489">
            <v>3</v>
          </cell>
          <cell r="L489">
            <v>46582.111097015681</v>
          </cell>
          <cell r="M489">
            <v>69125.184213866829</v>
          </cell>
          <cell r="N489">
            <v>-22543.073116851145</v>
          </cell>
        </row>
        <row r="490">
          <cell r="A490" t="str">
            <v>Oct2</v>
          </cell>
          <cell r="B490" t="str">
            <v>01-Oct-2002</v>
          </cell>
          <cell r="C490">
            <v>2</v>
          </cell>
          <cell r="D490" t="str">
            <v>Generadores y Trans.</v>
          </cell>
          <cell r="E490" t="str">
            <v>GUARACACHI</v>
          </cell>
          <cell r="F490">
            <v>3</v>
          </cell>
          <cell r="G490" t="str">
            <v>ELFEC</v>
          </cell>
          <cell r="H490">
            <v>-335093.4323130573</v>
          </cell>
          <cell r="I490">
            <v>-15456.53634539907</v>
          </cell>
          <cell r="J490">
            <v>-319636.89596765826</v>
          </cell>
          <cell r="K490">
            <v>3</v>
          </cell>
          <cell r="L490">
            <v>-344723.12779154285</v>
          </cell>
          <cell r="M490">
            <v>-15900.716158566172</v>
          </cell>
          <cell r="N490">
            <v>-328822.41163297667</v>
          </cell>
        </row>
        <row r="491">
          <cell r="A491" t="str">
            <v>Oct2</v>
          </cell>
          <cell r="B491" t="str">
            <v>01-Oct-2002</v>
          </cell>
          <cell r="C491">
            <v>2</v>
          </cell>
          <cell r="D491" t="str">
            <v>Generadores y Trans.</v>
          </cell>
          <cell r="E491" t="str">
            <v>GUARACACHI</v>
          </cell>
          <cell r="F491">
            <v>4</v>
          </cell>
          <cell r="G491" t="str">
            <v>ELFEO</v>
          </cell>
          <cell r="H491">
            <v>-21725.537116776395</v>
          </cell>
          <cell r="I491">
            <v>-5434.7390820493147</v>
          </cell>
          <cell r="J491">
            <v>-16290.79803472708</v>
          </cell>
          <cell r="K491">
            <v>3</v>
          </cell>
          <cell r="L491">
            <v>-22349.871366173556</v>
          </cell>
          <cell r="M491">
            <v>-5590.9190525247304</v>
          </cell>
          <cell r="N491">
            <v>-16758.952313648828</v>
          </cell>
        </row>
        <row r="492">
          <cell r="A492" t="str">
            <v>Oct2</v>
          </cell>
          <cell r="B492" t="str">
            <v>01-Oct-2002</v>
          </cell>
          <cell r="C492">
            <v>2</v>
          </cell>
          <cell r="D492" t="str">
            <v>Generadores y Trans.</v>
          </cell>
          <cell r="E492" t="str">
            <v>GUARACACHI</v>
          </cell>
          <cell r="F492">
            <v>5</v>
          </cell>
          <cell r="G492" t="str">
            <v>SEPSA</v>
          </cell>
          <cell r="H492">
            <v>6086.7640847446028</v>
          </cell>
          <cell r="I492">
            <v>16216.32086181412</v>
          </cell>
          <cell r="J492">
            <v>-10129.556777069516</v>
          </cell>
          <cell r="K492">
            <v>3</v>
          </cell>
          <cell r="L492">
            <v>6261.6815224898883</v>
          </cell>
          <cell r="M492">
            <v>16682.33486454394</v>
          </cell>
          <cell r="N492">
            <v>-10420.653342054051</v>
          </cell>
        </row>
        <row r="493">
          <cell r="A493" t="str">
            <v>Oct2</v>
          </cell>
          <cell r="B493" t="str">
            <v>01-Oct-2002</v>
          </cell>
          <cell r="C493">
            <v>2</v>
          </cell>
          <cell r="D493" t="str">
            <v>Generadores y Trans.</v>
          </cell>
          <cell r="E493" t="str">
            <v>GUARACACHI</v>
          </cell>
          <cell r="F493">
            <v>6</v>
          </cell>
          <cell r="G493" t="str">
            <v>CESSA</v>
          </cell>
          <cell r="H493">
            <v>-42321.706265454442</v>
          </cell>
          <cell r="I493">
            <v>-25605.595883093625</v>
          </cell>
          <cell r="J493">
            <v>-16716.110382360817</v>
          </cell>
          <cell r="K493">
            <v>3</v>
          </cell>
          <cell r="L493">
            <v>-43537.919727631452</v>
          </cell>
          <cell r="M493">
            <v>-26341.432718800377</v>
          </cell>
          <cell r="N493">
            <v>-17196.487008831071</v>
          </cell>
        </row>
        <row r="494">
          <cell r="A494" t="str">
            <v>Oct2</v>
          </cell>
          <cell r="B494" t="str">
            <v>01-Oct-2002</v>
          </cell>
          <cell r="C494">
            <v>3</v>
          </cell>
          <cell r="D494" t="str">
            <v>Generadores y Trans.</v>
          </cell>
          <cell r="E494" t="str">
            <v>VALLE HERMOSO</v>
          </cell>
          <cell r="F494">
            <v>1</v>
          </cell>
          <cell r="G494" t="str">
            <v>CRE</v>
          </cell>
          <cell r="H494">
            <v>-230384.90915672283</v>
          </cell>
          <cell r="I494">
            <v>10440.470750141225</v>
          </cell>
          <cell r="J494">
            <v>-240825.37990686405</v>
          </cell>
          <cell r="K494">
            <v>3</v>
          </cell>
          <cell r="L494">
            <v>-237005.55970992483</v>
          </cell>
          <cell r="M494">
            <v>10740.502157148834</v>
          </cell>
          <cell r="N494">
            <v>-247746.06186707364</v>
          </cell>
        </row>
        <row r="495">
          <cell r="A495" t="str">
            <v>Oct2</v>
          </cell>
          <cell r="B495" t="str">
            <v>01-Oct-2002</v>
          </cell>
          <cell r="C495">
            <v>3</v>
          </cell>
          <cell r="D495" t="str">
            <v>Generadores y Trans.</v>
          </cell>
          <cell r="E495" t="str">
            <v>VALLE HERMOSO</v>
          </cell>
          <cell r="F495">
            <v>2</v>
          </cell>
          <cell r="G495" t="str">
            <v>ELECTROPAZ</v>
          </cell>
          <cell r="H495">
            <v>18397.902631088909</v>
          </cell>
          <cell r="I495">
            <v>27301.433502533589</v>
          </cell>
          <cell r="J495">
            <v>-8903.5308714446801</v>
          </cell>
          <cell r="K495">
            <v>3</v>
          </cell>
          <cell r="L495">
            <v>18926.609501161787</v>
          </cell>
          <cell r="M495">
            <v>28086.004208502858</v>
          </cell>
          <cell r="N495">
            <v>-9159.3947073410727</v>
          </cell>
        </row>
        <row r="496">
          <cell r="A496" t="str">
            <v>Oct2</v>
          </cell>
          <cell r="B496" t="str">
            <v>01-Oct-2002</v>
          </cell>
          <cell r="C496">
            <v>3</v>
          </cell>
          <cell r="D496" t="str">
            <v>Generadores y Trans.</v>
          </cell>
          <cell r="E496" t="str">
            <v>VALLE HERMOSO</v>
          </cell>
          <cell r="F496">
            <v>3</v>
          </cell>
          <cell r="G496" t="str">
            <v>ELFEC</v>
          </cell>
          <cell r="H496">
            <v>-136150.60353500253</v>
          </cell>
          <cell r="I496">
            <v>-6280.0895184981055</v>
          </cell>
          <cell r="J496">
            <v>-129870.51401650443</v>
          </cell>
          <cell r="K496">
            <v>3</v>
          </cell>
          <cell r="L496">
            <v>-140063.21036290724</v>
          </cell>
          <cell r="M496">
            <v>-6460.5626158767109</v>
          </cell>
          <cell r="N496">
            <v>-133602.64774703054</v>
          </cell>
        </row>
        <row r="497">
          <cell r="A497" t="str">
            <v>Oct2</v>
          </cell>
          <cell r="B497" t="str">
            <v>01-Oct-2002</v>
          </cell>
          <cell r="C497">
            <v>3</v>
          </cell>
          <cell r="D497" t="str">
            <v>Generadores y Trans.</v>
          </cell>
          <cell r="E497" t="str">
            <v>VALLE HERMOSO</v>
          </cell>
          <cell r="F497">
            <v>4</v>
          </cell>
          <cell r="G497" t="str">
            <v>ELFEO</v>
          </cell>
          <cell r="H497">
            <v>-8827.2246046522851</v>
          </cell>
          <cell r="I497">
            <v>-2208.1692290077362</v>
          </cell>
          <cell r="J497">
            <v>-6619.0553756445488</v>
          </cell>
          <cell r="K497">
            <v>3</v>
          </cell>
          <cell r="L497">
            <v>-9080.8956010554102</v>
          </cell>
          <cell r="M497">
            <v>-2271.6261493464226</v>
          </cell>
          <cell r="N497">
            <v>-6809.2694517089876</v>
          </cell>
        </row>
        <row r="498">
          <cell r="A498" t="str">
            <v>Oct2</v>
          </cell>
          <cell r="B498" t="str">
            <v>01-Oct-2002</v>
          </cell>
          <cell r="C498">
            <v>3</v>
          </cell>
          <cell r="D498" t="str">
            <v>Generadores y Trans.</v>
          </cell>
          <cell r="E498" t="str">
            <v>VALLE HERMOSO</v>
          </cell>
          <cell r="F498">
            <v>5</v>
          </cell>
          <cell r="G498" t="str">
            <v>SEPSA</v>
          </cell>
          <cell r="H498">
            <v>2473.0911554808863</v>
          </cell>
          <cell r="I498">
            <v>6588.7948242165921</v>
          </cell>
          <cell r="J498">
            <v>-4115.7036687357058</v>
          </cell>
          <cell r="K498">
            <v>3</v>
          </cell>
          <cell r="L498">
            <v>2544.1612285450692</v>
          </cell>
          <cell r="M498">
            <v>6778.1392923831654</v>
          </cell>
          <cell r="N498">
            <v>-4233.9780638380962</v>
          </cell>
        </row>
        <row r="499">
          <cell r="A499" t="str">
            <v>Oct2</v>
          </cell>
          <cell r="B499" t="str">
            <v>01-Oct-2002</v>
          </cell>
          <cell r="C499">
            <v>3</v>
          </cell>
          <cell r="D499" t="str">
            <v>Generadores y Trans.</v>
          </cell>
          <cell r="E499" t="str">
            <v>VALLE HERMOSO</v>
          </cell>
          <cell r="F499">
            <v>6</v>
          </cell>
          <cell r="G499" t="str">
            <v>CESSA</v>
          </cell>
          <cell r="H499">
            <v>-17195.579784713653</v>
          </cell>
          <cell r="I499">
            <v>-10403.717283541426</v>
          </cell>
          <cell r="J499">
            <v>-6791.862501172227</v>
          </cell>
          <cell r="K499">
            <v>3</v>
          </cell>
          <cell r="L499">
            <v>-17689.73508868301</v>
          </cell>
          <cell r="M499">
            <v>-10702.692493509625</v>
          </cell>
          <cell r="N499">
            <v>-6987.042595173386</v>
          </cell>
        </row>
        <row r="500">
          <cell r="A500" t="str">
            <v>Oct2</v>
          </cell>
          <cell r="B500" t="str">
            <v>01-Oct-2002</v>
          </cell>
          <cell r="C500">
            <v>4</v>
          </cell>
          <cell r="D500" t="str">
            <v>Generadores y Trans.</v>
          </cell>
          <cell r="E500" t="str">
            <v>COBEE</v>
          </cell>
          <cell r="F500">
            <v>1</v>
          </cell>
          <cell r="G500" t="str">
            <v>CRE</v>
          </cell>
          <cell r="H500">
            <v>-11926.786529679601</v>
          </cell>
          <cell r="I500">
            <v>540.49228468167928</v>
          </cell>
          <cell r="J500">
            <v>-12467.27881436128</v>
          </cell>
          <cell r="K500">
            <v>3</v>
          </cell>
          <cell r="L500">
            <v>-12269.530705609672</v>
          </cell>
          <cell r="M500">
            <v>556.02459778620164</v>
          </cell>
          <cell r="N500">
            <v>-12825.555303395873</v>
          </cell>
        </row>
        <row r="501">
          <cell r="A501" t="str">
            <v>Oct2</v>
          </cell>
          <cell r="B501" t="str">
            <v>01-Oct-2002</v>
          </cell>
          <cell r="C501">
            <v>4</v>
          </cell>
          <cell r="D501" t="str">
            <v>Generadores y Trans.</v>
          </cell>
          <cell r="E501" t="str">
            <v>COBEE</v>
          </cell>
          <cell r="F501">
            <v>2</v>
          </cell>
          <cell r="G501" t="str">
            <v>ELECTROPAZ</v>
          </cell>
          <cell r="H501">
            <v>952.44023611615546</v>
          </cell>
          <cell r="I501">
            <v>1413.3667458116981</v>
          </cell>
          <cell r="J501">
            <v>-460.92650969554268</v>
          </cell>
          <cell r="K501">
            <v>3</v>
          </cell>
          <cell r="L501">
            <v>979.81083950860534</v>
          </cell>
          <cell r="M501">
            <v>1453.9831532048142</v>
          </cell>
          <cell r="N501">
            <v>-474.17231369620896</v>
          </cell>
        </row>
        <row r="502">
          <cell r="A502" t="str">
            <v>Oct2</v>
          </cell>
          <cell r="B502" t="str">
            <v>01-Oct-2002</v>
          </cell>
          <cell r="C502">
            <v>4</v>
          </cell>
          <cell r="D502" t="str">
            <v>Generadores y Trans.</v>
          </cell>
          <cell r="E502" t="str">
            <v>COBEE</v>
          </cell>
          <cell r="F502">
            <v>3</v>
          </cell>
          <cell r="G502" t="str">
            <v>ELFEC</v>
          </cell>
          <cell r="H502">
            <v>-7048.3747837163019</v>
          </cell>
          <cell r="I502">
            <v>-325.11368625907926</v>
          </cell>
          <cell r="J502">
            <v>-6723.2610974572226</v>
          </cell>
          <cell r="K502">
            <v>3</v>
          </cell>
          <cell r="L502">
            <v>-7250.9263596063784</v>
          </cell>
          <cell r="M502">
            <v>-334.45659033497282</v>
          </cell>
          <cell r="N502">
            <v>-6916.4697692714053</v>
          </cell>
        </row>
        <row r="503">
          <cell r="A503" t="str">
            <v>Oct2</v>
          </cell>
          <cell r="B503" t="str">
            <v>01-Oct-2002</v>
          </cell>
          <cell r="C503">
            <v>4</v>
          </cell>
          <cell r="D503" t="str">
            <v>Generadores y Trans.</v>
          </cell>
          <cell r="E503" t="str">
            <v>COBEE</v>
          </cell>
          <cell r="F503">
            <v>4</v>
          </cell>
          <cell r="G503" t="str">
            <v>ELFEO</v>
          </cell>
          <cell r="H503">
            <v>-456.97621382659491</v>
          </cell>
          <cell r="I503">
            <v>-114.31461857541524</v>
          </cell>
          <cell r="J503">
            <v>-342.66159525117968</v>
          </cell>
          <cell r="K503">
            <v>3</v>
          </cell>
          <cell r="L503">
            <v>-470.10849681312101</v>
          </cell>
          <cell r="M503">
            <v>-117.59971717619011</v>
          </cell>
          <cell r="N503">
            <v>-352.50877963693091</v>
          </cell>
        </row>
        <row r="504">
          <cell r="A504" t="str">
            <v>Oct2</v>
          </cell>
          <cell r="B504" t="str">
            <v>01-Oct-2002</v>
          </cell>
          <cell r="C504">
            <v>4</v>
          </cell>
          <cell r="D504" t="str">
            <v>Generadores y Trans.</v>
          </cell>
          <cell r="E504" t="str">
            <v>COBEE</v>
          </cell>
          <cell r="F504">
            <v>5</v>
          </cell>
          <cell r="G504" t="str">
            <v>SEPSA</v>
          </cell>
          <cell r="H504">
            <v>128.02935048056497</v>
          </cell>
          <cell r="I504">
            <v>341.09503805577714</v>
          </cell>
          <cell r="J504">
            <v>-213.06568757521217</v>
          </cell>
          <cell r="K504">
            <v>3</v>
          </cell>
          <cell r="L504">
            <v>131.70857405986905</v>
          </cell>
          <cell r="M504">
            <v>350.8972037473772</v>
          </cell>
          <cell r="N504">
            <v>-219.18862968750818</v>
          </cell>
        </row>
        <row r="505">
          <cell r="A505" t="str">
            <v>Oct2</v>
          </cell>
          <cell r="B505" t="str">
            <v>01-Oct-2002</v>
          </cell>
          <cell r="C505">
            <v>4</v>
          </cell>
          <cell r="D505" t="str">
            <v>Generadores y Trans.</v>
          </cell>
          <cell r="E505" t="str">
            <v>COBEE</v>
          </cell>
          <cell r="F505">
            <v>6</v>
          </cell>
          <cell r="G505" t="str">
            <v>CESSA</v>
          </cell>
          <cell r="H505">
            <v>-890.19723599534655</v>
          </cell>
          <cell r="I505">
            <v>-538.58959603785263</v>
          </cell>
          <cell r="J505">
            <v>-351.60763995749392</v>
          </cell>
          <cell r="K505">
            <v>3</v>
          </cell>
          <cell r="L505">
            <v>-915.7791408367882</v>
          </cell>
          <cell r="M505">
            <v>-554.06723092291861</v>
          </cell>
          <cell r="N505">
            <v>-361.71190991386965</v>
          </cell>
        </row>
        <row r="506">
          <cell r="A506" t="str">
            <v>Oct2</v>
          </cell>
          <cell r="B506" t="str">
            <v>01-Oct-2002</v>
          </cell>
          <cell r="C506">
            <v>5</v>
          </cell>
          <cell r="D506" t="str">
            <v>Generadores y Trans.</v>
          </cell>
          <cell r="E506" t="str">
            <v>CECBB</v>
          </cell>
          <cell r="F506">
            <v>1</v>
          </cell>
          <cell r="G506" t="str">
            <v>CRE</v>
          </cell>
          <cell r="H506">
            <v>-239047.94102080908</v>
          </cell>
          <cell r="I506">
            <v>10833.057795514958</v>
          </cell>
          <cell r="J506">
            <v>-249880.99881632405</v>
          </cell>
          <cell r="K506">
            <v>3</v>
          </cell>
          <cell r="L506">
            <v>-245917.54410702767</v>
          </cell>
          <cell r="M506">
            <v>11144.371111778895</v>
          </cell>
          <cell r="N506">
            <v>-257061.91521880659</v>
          </cell>
        </row>
        <row r="507">
          <cell r="A507" t="str">
            <v>Oct2</v>
          </cell>
          <cell r="B507" t="str">
            <v>01-Oct-2002</v>
          </cell>
          <cell r="C507">
            <v>5</v>
          </cell>
          <cell r="D507" t="str">
            <v>Generadores y Trans.</v>
          </cell>
          <cell r="E507" t="str">
            <v>CECBB</v>
          </cell>
          <cell r="F507">
            <v>2</v>
          </cell>
          <cell r="G507" t="str">
            <v>ELECTROPAZ</v>
          </cell>
          <cell r="H507">
            <v>19089.708432557694</v>
          </cell>
          <cell r="I507">
            <v>28328.033678879299</v>
          </cell>
          <cell r="J507">
            <v>-9238.3252463216049</v>
          </cell>
          <cell r="K507">
            <v>3</v>
          </cell>
          <cell r="L507">
            <v>19638.295964428115</v>
          </cell>
          <cell r="M507">
            <v>29142.106148007966</v>
          </cell>
          <cell r="N507">
            <v>-9503.8101835798498</v>
          </cell>
        </row>
        <row r="508">
          <cell r="A508" t="str">
            <v>Oct2</v>
          </cell>
          <cell r="B508" t="str">
            <v>01-Oct-2002</v>
          </cell>
          <cell r="C508">
            <v>5</v>
          </cell>
          <cell r="D508" t="str">
            <v>Generadores y Trans.</v>
          </cell>
          <cell r="E508" t="str">
            <v>CECBB</v>
          </cell>
          <cell r="F508">
            <v>3</v>
          </cell>
          <cell r="G508" t="str">
            <v>ELFEC</v>
          </cell>
          <cell r="H508">
            <v>-141270.19674558015</v>
          </cell>
          <cell r="I508">
            <v>-6516.2361298677497</v>
          </cell>
          <cell r="J508">
            <v>-134753.96061571239</v>
          </cell>
          <cell r="K508">
            <v>3</v>
          </cell>
          <cell r="L508">
            <v>-145329.92708841406</v>
          </cell>
          <cell r="M508">
            <v>-6703.4954538222364</v>
          </cell>
          <cell r="N508">
            <v>-138626.43163459181</v>
          </cell>
        </row>
        <row r="509">
          <cell r="A509" t="str">
            <v>Oct2</v>
          </cell>
          <cell r="B509" t="str">
            <v>01-Oct-2002</v>
          </cell>
          <cell r="C509">
            <v>5</v>
          </cell>
          <cell r="D509" t="str">
            <v>Generadores y Trans.</v>
          </cell>
          <cell r="E509" t="str">
            <v>CECBB</v>
          </cell>
          <cell r="F509">
            <v>4</v>
          </cell>
          <cell r="G509" t="str">
            <v>ELFEO</v>
          </cell>
          <cell r="H509">
            <v>-9159.1496786575844</v>
          </cell>
          <cell r="I509">
            <v>-2291.2017525450124</v>
          </cell>
          <cell r="J509">
            <v>-6867.9479261125725</v>
          </cell>
          <cell r="K509">
            <v>3</v>
          </cell>
          <cell r="L509">
            <v>-9422.3593203343025</v>
          </cell>
          <cell r="M509">
            <v>-2357.0448071357337</v>
          </cell>
          <cell r="N509">
            <v>-7065.3145131985684</v>
          </cell>
        </row>
        <row r="510">
          <cell r="A510" t="str">
            <v>Oct2</v>
          </cell>
          <cell r="B510" t="str">
            <v>01-Oct-2002</v>
          </cell>
          <cell r="C510">
            <v>5</v>
          </cell>
          <cell r="D510" t="str">
            <v>Generadores y Trans.</v>
          </cell>
          <cell r="E510" t="str">
            <v>CECBB</v>
          </cell>
          <cell r="F510">
            <v>5</v>
          </cell>
          <cell r="G510" t="str">
            <v>SEPSA</v>
          </cell>
          <cell r="H510">
            <v>2566.0853865750178</v>
          </cell>
          <cell r="I510">
            <v>6836.5495044907502</v>
          </cell>
          <cell r="J510">
            <v>-4270.4641179157325</v>
          </cell>
          <cell r="K510">
            <v>3</v>
          </cell>
          <cell r="L510">
            <v>2639.8278669153178</v>
          </cell>
          <cell r="M510">
            <v>7033.0137843108705</v>
          </cell>
          <cell r="N510">
            <v>-4393.1859173955527</v>
          </cell>
        </row>
        <row r="511">
          <cell r="A511" t="str">
            <v>Oct2</v>
          </cell>
          <cell r="B511" t="str">
            <v>01-Oct-2002</v>
          </cell>
          <cell r="C511">
            <v>5</v>
          </cell>
          <cell r="D511" t="str">
            <v>Generadores y Trans.</v>
          </cell>
          <cell r="E511" t="str">
            <v>CECBB</v>
          </cell>
          <cell r="F511">
            <v>6</v>
          </cell>
          <cell r="G511" t="str">
            <v>CESSA</v>
          </cell>
          <cell r="H511">
            <v>-17842.175328413414</v>
          </cell>
          <cell r="I511">
            <v>-10794.922309348709</v>
          </cell>
          <cell r="J511">
            <v>-7047.2530190647049</v>
          </cell>
          <cell r="K511">
            <v>3</v>
          </cell>
          <cell r="L511">
            <v>-18354.912071417832</v>
          </cell>
          <cell r="M511">
            <v>-11105.139713000543</v>
          </cell>
          <cell r="N511">
            <v>-7249.7723584172909</v>
          </cell>
        </row>
        <row r="512">
          <cell r="A512" t="str">
            <v>Oct2</v>
          </cell>
          <cell r="B512" t="str">
            <v>01-Oct-2002</v>
          </cell>
          <cell r="C512">
            <v>6</v>
          </cell>
          <cell r="D512" t="str">
            <v>Generadores y Trans.</v>
          </cell>
          <cell r="E512" t="str">
            <v>RÍO ELÉCTRICO</v>
          </cell>
          <cell r="F512">
            <v>1</v>
          </cell>
          <cell r="G512" t="str">
            <v>CRE</v>
          </cell>
          <cell r="H512">
            <v>-27370.457091244287</v>
          </cell>
          <cell r="I512">
            <v>1240.3610016172481</v>
          </cell>
          <cell r="J512">
            <v>-28610.818092861537</v>
          </cell>
          <cell r="K512">
            <v>3</v>
          </cell>
          <cell r="L512">
            <v>-28157.011351876292</v>
          </cell>
          <cell r="M512">
            <v>1276.0056833005483</v>
          </cell>
          <cell r="N512">
            <v>-29433.017035176843</v>
          </cell>
        </row>
        <row r="513">
          <cell r="A513" t="str">
            <v>Oct2</v>
          </cell>
          <cell r="B513" t="str">
            <v>01-Oct-2002</v>
          </cell>
          <cell r="C513">
            <v>6</v>
          </cell>
          <cell r="D513" t="str">
            <v>Generadores y Trans.</v>
          </cell>
          <cell r="E513" t="str">
            <v>RÍO ELÉCTRICO</v>
          </cell>
          <cell r="F513">
            <v>2</v>
          </cell>
          <cell r="G513" t="str">
            <v>ELECTROPAZ</v>
          </cell>
          <cell r="H513">
            <v>2185.7291190481392</v>
          </cell>
          <cell r="I513">
            <v>3243.4967938903715</v>
          </cell>
          <cell r="J513">
            <v>-1057.7676748422323</v>
          </cell>
          <cell r="K513">
            <v>3</v>
          </cell>
          <cell r="L513">
            <v>2248.5411702113151</v>
          </cell>
          <cell r="M513">
            <v>3336.7062793613627</v>
          </cell>
          <cell r="N513">
            <v>-1088.1651091500473</v>
          </cell>
        </row>
        <row r="514">
          <cell r="A514" t="str">
            <v>Oct2</v>
          </cell>
          <cell r="B514" t="str">
            <v>01-Oct-2002</v>
          </cell>
          <cell r="C514">
            <v>6</v>
          </cell>
          <cell r="D514" t="str">
            <v>Generadores y Trans.</v>
          </cell>
          <cell r="E514" t="str">
            <v>RÍO ELÉCTRICO</v>
          </cell>
          <cell r="F514">
            <v>3</v>
          </cell>
          <cell r="G514" t="str">
            <v>ELFEC</v>
          </cell>
          <cell r="H514">
            <v>-16175.123039273325</v>
          </cell>
          <cell r="I514">
            <v>-746.09453077629905</v>
          </cell>
          <cell r="J514">
            <v>-15429.028508497026</v>
          </cell>
          <cell r="K514">
            <v>3</v>
          </cell>
          <cell r="L514">
            <v>-16639.953125974993</v>
          </cell>
          <cell r="M514">
            <v>-767.5353065024766</v>
          </cell>
          <cell r="N514">
            <v>-15872.417819472515</v>
          </cell>
        </row>
        <row r="515">
          <cell r="A515" t="str">
            <v>Oct2</v>
          </cell>
          <cell r="B515" t="str">
            <v>01-Oct-2002</v>
          </cell>
          <cell r="C515">
            <v>6</v>
          </cell>
          <cell r="D515" t="str">
            <v>Generadores y Trans.</v>
          </cell>
          <cell r="E515" t="str">
            <v>RÍO ELÉCTRICO</v>
          </cell>
          <cell r="F515">
            <v>4</v>
          </cell>
          <cell r="G515" t="str">
            <v>ELFEO</v>
          </cell>
          <cell r="H515">
            <v>-1048.7022486010817</v>
          </cell>
          <cell r="I515">
            <v>-262.33750011658947</v>
          </cell>
          <cell r="J515">
            <v>-786.36474848449222</v>
          </cell>
          <cell r="K515">
            <v>3</v>
          </cell>
          <cell r="L515">
            <v>-1078.8391666299522</v>
          </cell>
          <cell r="M515">
            <v>-269.87638329096876</v>
          </cell>
          <cell r="N515">
            <v>-808.96278333898329</v>
          </cell>
        </row>
        <row r="516">
          <cell r="A516" t="str">
            <v>Oct2</v>
          </cell>
          <cell r="B516" t="str">
            <v>01-Oct-2002</v>
          </cell>
          <cell r="C516">
            <v>6</v>
          </cell>
          <cell r="D516" t="str">
            <v>Generadores y Trans.</v>
          </cell>
          <cell r="E516" t="str">
            <v>RÍO ELÉCTRICO</v>
          </cell>
          <cell r="F516">
            <v>5</v>
          </cell>
          <cell r="G516" t="str">
            <v>SEPSA</v>
          </cell>
          <cell r="H516">
            <v>293.81106428189895</v>
          </cell>
          <cell r="I516">
            <v>782.76969910626735</v>
          </cell>
          <cell r="J516">
            <v>-488.9586348243684</v>
          </cell>
          <cell r="K516">
            <v>3</v>
          </cell>
          <cell r="L516">
            <v>302.25441411932928</v>
          </cell>
          <cell r="M516">
            <v>805.26442178748357</v>
          </cell>
          <cell r="N516">
            <v>-503.01000766815423</v>
          </cell>
        </row>
        <row r="517">
          <cell r="A517" t="str">
            <v>Oct2</v>
          </cell>
          <cell r="B517" t="str">
            <v>01-Oct-2002</v>
          </cell>
          <cell r="C517">
            <v>6</v>
          </cell>
          <cell r="D517" t="str">
            <v>Generadores y Trans.</v>
          </cell>
          <cell r="E517" t="str">
            <v>RÍO ELÉCTRICO</v>
          </cell>
          <cell r="F517">
            <v>6</v>
          </cell>
          <cell r="G517" t="str">
            <v>CESSA</v>
          </cell>
          <cell r="H517">
            <v>-2042.8893558145567</v>
          </cell>
          <cell r="I517">
            <v>-1235.9945733463758</v>
          </cell>
          <cell r="J517">
            <v>-806.89478246818089</v>
          </cell>
          <cell r="K517">
            <v>3</v>
          </cell>
          <cell r="L517">
            <v>-2101.5965714616691</v>
          </cell>
          <cell r="M517">
            <v>-1271.5137754752516</v>
          </cell>
          <cell r="N517">
            <v>-830.0827959864173</v>
          </cell>
        </row>
        <row r="518">
          <cell r="A518" t="str">
            <v>Oct2</v>
          </cell>
          <cell r="B518" t="str">
            <v>01-Oct-2002</v>
          </cell>
          <cell r="C518">
            <v>7</v>
          </cell>
          <cell r="D518" t="str">
            <v>Generadores y Trans.</v>
          </cell>
          <cell r="E518" t="str">
            <v>HIDROBOL</v>
          </cell>
          <cell r="F518">
            <v>1</v>
          </cell>
          <cell r="G518" t="str">
            <v>CRE</v>
          </cell>
          <cell r="H518">
            <v>-176163.11324244516</v>
          </cell>
          <cell r="I518">
            <v>7983.2738949511831</v>
          </cell>
          <cell r="J518">
            <v>-184146.38713739635</v>
          </cell>
          <cell r="K518">
            <v>3</v>
          </cell>
          <cell r="L518">
            <v>-181225.57335500824</v>
          </cell>
          <cell r="M518">
            <v>8212.6919888811826</v>
          </cell>
          <cell r="N518">
            <v>-189438.26534388942</v>
          </cell>
        </row>
        <row r="519">
          <cell r="A519" t="str">
            <v>Oct2</v>
          </cell>
          <cell r="B519" t="str">
            <v>01-Oct-2002</v>
          </cell>
          <cell r="C519">
            <v>7</v>
          </cell>
          <cell r="D519" t="str">
            <v>Generadores y Trans.</v>
          </cell>
          <cell r="E519" t="str">
            <v>HIDROBOL</v>
          </cell>
          <cell r="F519">
            <v>2</v>
          </cell>
          <cell r="G519" t="str">
            <v>ELECTROPAZ</v>
          </cell>
          <cell r="H519">
            <v>14067.899744332797</v>
          </cell>
          <cell r="I519">
            <v>20875.957281195762</v>
          </cell>
          <cell r="J519">
            <v>-6808.0575368629652</v>
          </cell>
          <cell r="K519">
            <v>3</v>
          </cell>
          <cell r="L519">
            <v>14472.173828801358</v>
          </cell>
          <cell r="M519">
            <v>21475.876861988916</v>
          </cell>
          <cell r="N519">
            <v>-7003.7030331875558</v>
          </cell>
        </row>
        <row r="520">
          <cell r="A520" t="str">
            <v>Oct2</v>
          </cell>
          <cell r="B520" t="str">
            <v>01-Oct-2002</v>
          </cell>
          <cell r="C520">
            <v>7</v>
          </cell>
          <cell r="D520" t="str">
            <v>Generadores y Trans.</v>
          </cell>
          <cell r="E520" t="str">
            <v>HIDROBOL</v>
          </cell>
          <cell r="F520">
            <v>3</v>
          </cell>
          <cell r="G520" t="str">
            <v>ELFEC</v>
          </cell>
          <cell r="H520">
            <v>-104107.14085551474</v>
          </cell>
          <cell r="I520">
            <v>-4802.0511632872785</v>
          </cell>
          <cell r="J520">
            <v>-99305.089692227455</v>
          </cell>
          <cell r="K520">
            <v>3</v>
          </cell>
          <cell r="L520">
            <v>-107098.90365030988</v>
          </cell>
          <cell r="M520">
            <v>-4940.0493629397333</v>
          </cell>
          <cell r="N520">
            <v>-102158.85428737014</v>
          </cell>
        </row>
        <row r="521">
          <cell r="A521" t="str">
            <v>Oct2</v>
          </cell>
          <cell r="B521" t="str">
            <v>01-Oct-2002</v>
          </cell>
          <cell r="C521">
            <v>7</v>
          </cell>
          <cell r="D521" t="str">
            <v>Generadores y Trans.</v>
          </cell>
          <cell r="E521" t="str">
            <v>HIDROBOL</v>
          </cell>
          <cell r="F521">
            <v>4</v>
          </cell>
          <cell r="G521" t="str">
            <v>ELFEO</v>
          </cell>
          <cell r="H521">
            <v>-6749.7101843073651</v>
          </cell>
          <cell r="I521">
            <v>-1688.4698193645615</v>
          </cell>
          <cell r="J521">
            <v>-5061.2403649428034</v>
          </cell>
          <cell r="K521">
            <v>3</v>
          </cell>
          <cell r="L521">
            <v>-6943.6789326479447</v>
          </cell>
          <cell r="M521">
            <v>-1736.9919586164701</v>
          </cell>
          <cell r="N521">
            <v>-5206.6869740314742</v>
          </cell>
        </row>
        <row r="522">
          <cell r="A522" t="str">
            <v>Oct2</v>
          </cell>
          <cell r="B522" t="str">
            <v>01-Oct-2002</v>
          </cell>
          <cell r="C522">
            <v>7</v>
          </cell>
          <cell r="D522" t="str">
            <v>Generadores y Trans.</v>
          </cell>
          <cell r="E522" t="str">
            <v>HIDROBOL</v>
          </cell>
          <cell r="F522">
            <v>5</v>
          </cell>
          <cell r="G522" t="str">
            <v>SEPSA</v>
          </cell>
          <cell r="H522">
            <v>1891.0415568300073</v>
          </cell>
          <cell r="I522">
            <v>5038.1017272277968</v>
          </cell>
          <cell r="J522">
            <v>-3147.0601703977895</v>
          </cell>
          <cell r="K522">
            <v>3</v>
          </cell>
          <cell r="L522">
            <v>1945.3850699324114</v>
          </cell>
          <cell r="M522">
            <v>5182.8833933080523</v>
          </cell>
          <cell r="N522">
            <v>-3237.4983233756407</v>
          </cell>
        </row>
        <row r="523">
          <cell r="A523" t="str">
            <v>Oct2</v>
          </cell>
          <cell r="B523" t="str">
            <v>01-Oct-2002</v>
          </cell>
          <cell r="C523">
            <v>7</v>
          </cell>
          <cell r="D523" t="str">
            <v>Generadores y Trans.</v>
          </cell>
          <cell r="E523" t="str">
            <v>HIDROBOL</v>
          </cell>
          <cell r="F523">
            <v>6</v>
          </cell>
          <cell r="G523" t="str">
            <v>CESSA</v>
          </cell>
          <cell r="H523">
            <v>-13148.547272353393</v>
          </cell>
          <cell r="I523">
            <v>-7955.1704695906774</v>
          </cell>
          <cell r="J523">
            <v>-5193.3768027627157</v>
          </cell>
          <cell r="K523">
            <v>3</v>
          </cell>
          <cell r="L523">
            <v>-13526.401607913585</v>
          </cell>
          <cell r="M523">
            <v>-8183.7809456982213</v>
          </cell>
          <cell r="N523">
            <v>-5342.620662215365</v>
          </cell>
        </row>
        <row r="524">
          <cell r="A524" t="str">
            <v>Oct2</v>
          </cell>
          <cell r="B524" t="str">
            <v>01-Oct-2002</v>
          </cell>
          <cell r="C524">
            <v>8</v>
          </cell>
          <cell r="D524" t="str">
            <v>Generadores y Trans.</v>
          </cell>
          <cell r="E524" t="str">
            <v>SYNERGIA</v>
          </cell>
          <cell r="F524">
            <v>1</v>
          </cell>
          <cell r="G524" t="str">
            <v>CRE</v>
          </cell>
          <cell r="H524">
            <v>-20878.249981404486</v>
          </cell>
          <cell r="I524">
            <v>946.15033182015713</v>
          </cell>
          <cell r="J524">
            <v>-21824.400313224643</v>
          </cell>
          <cell r="K524">
            <v>3</v>
          </cell>
          <cell r="L524">
            <v>-21478.235448313881</v>
          </cell>
          <cell r="M524">
            <v>973.34018006458405</v>
          </cell>
          <cell r="N524">
            <v>-22451.575628378465</v>
          </cell>
        </row>
        <row r="525">
          <cell r="A525" t="str">
            <v>Oct2</v>
          </cell>
          <cell r="B525" t="str">
            <v>01-Oct-2002</v>
          </cell>
          <cell r="C525">
            <v>8</v>
          </cell>
          <cell r="D525" t="str">
            <v>Generadores y Trans.</v>
          </cell>
          <cell r="E525" t="str">
            <v>SYNERGIA</v>
          </cell>
          <cell r="F525">
            <v>2</v>
          </cell>
          <cell r="G525" t="str">
            <v>ELECTROPAZ</v>
          </cell>
          <cell r="H525">
            <v>1667.2793876621179</v>
          </cell>
          <cell r="I525">
            <v>2474.1470941086354</v>
          </cell>
          <cell r="J525">
            <v>-806.86770644651756</v>
          </cell>
          <cell r="K525">
            <v>3</v>
          </cell>
          <cell r="L525">
            <v>1715.1925701733837</v>
          </cell>
          <cell r="M525">
            <v>2545.2475120451695</v>
          </cell>
          <cell r="N525">
            <v>-830.05494187178567</v>
          </cell>
        </row>
        <row r="526">
          <cell r="A526" t="str">
            <v>Oct2</v>
          </cell>
          <cell r="B526" t="str">
            <v>01-Oct-2002</v>
          </cell>
          <cell r="C526">
            <v>8</v>
          </cell>
          <cell r="D526" t="str">
            <v>Generadores y Trans.</v>
          </cell>
          <cell r="E526" t="str">
            <v>SYNERGIA</v>
          </cell>
          <cell r="F526">
            <v>3</v>
          </cell>
          <cell r="G526" t="str">
            <v>ELFEC</v>
          </cell>
          <cell r="H526">
            <v>-12338.422451920074</v>
          </cell>
          <cell r="I526">
            <v>-569.12268842924539</v>
          </cell>
          <cell r="J526">
            <v>-11769.29976349083</v>
          </cell>
          <cell r="K526">
            <v>3</v>
          </cell>
          <cell r="L526">
            <v>-12692.995951247562</v>
          </cell>
          <cell r="M526">
            <v>-585.47776331579394</v>
          </cell>
          <cell r="N526">
            <v>-12107.518187931768</v>
          </cell>
        </row>
        <row r="527">
          <cell r="A527" t="str">
            <v>Oct2</v>
          </cell>
          <cell r="B527" t="str">
            <v>01-Oct-2002</v>
          </cell>
          <cell r="C527">
            <v>8</v>
          </cell>
          <cell r="D527" t="str">
            <v>Generadores y Trans.</v>
          </cell>
          <cell r="E527" t="str">
            <v>SYNERGIA</v>
          </cell>
          <cell r="F527">
            <v>4</v>
          </cell>
          <cell r="G527" t="str">
            <v>ELFEO</v>
          </cell>
          <cell r="H527">
            <v>-799.95257767757676</v>
          </cell>
          <cell r="I527">
            <v>-200.11167108652353</v>
          </cell>
          <cell r="J527">
            <v>-599.84090659105323</v>
          </cell>
          <cell r="K527">
            <v>3</v>
          </cell>
          <cell r="L527">
            <v>-822.94109066361432</v>
          </cell>
          <cell r="M527">
            <v>-205.86234916144858</v>
          </cell>
          <cell r="N527">
            <v>-617.07874150216571</v>
          </cell>
        </row>
        <row r="528">
          <cell r="A528" t="str">
            <v>Oct2</v>
          </cell>
          <cell r="B528" t="str">
            <v>01-Oct-2002</v>
          </cell>
          <cell r="C528">
            <v>8</v>
          </cell>
          <cell r="D528" t="str">
            <v>Generadores y Trans.</v>
          </cell>
          <cell r="E528" t="str">
            <v>SYNERGIA</v>
          </cell>
          <cell r="F528">
            <v>5</v>
          </cell>
          <cell r="G528" t="str">
            <v>SEPSA</v>
          </cell>
          <cell r="H528">
            <v>224.1197809349818</v>
          </cell>
          <cell r="I528">
            <v>597.09859434672887</v>
          </cell>
          <cell r="J528">
            <v>-372.97881341174707</v>
          </cell>
          <cell r="K528">
            <v>3</v>
          </cell>
          <cell r="L528">
            <v>230.56038833874757</v>
          </cell>
          <cell r="M528">
            <v>614.25762248554065</v>
          </cell>
          <cell r="N528">
            <v>-383.69723414679305</v>
          </cell>
        </row>
        <row r="529">
          <cell r="A529" t="str">
            <v>Oct2</v>
          </cell>
          <cell r="B529" t="str">
            <v>01-Oct-2002</v>
          </cell>
          <cell r="C529">
            <v>8</v>
          </cell>
          <cell r="D529" t="str">
            <v>Generadores y Trans.</v>
          </cell>
          <cell r="E529" t="str">
            <v>SYNERGIA</v>
          </cell>
          <cell r="F529">
            <v>6</v>
          </cell>
          <cell r="G529" t="str">
            <v>CESSA</v>
          </cell>
          <cell r="H529">
            <v>-1558.3208754190262</v>
          </cell>
          <cell r="I529">
            <v>-942.81960991583401</v>
          </cell>
          <cell r="J529">
            <v>-615.50126550319214</v>
          </cell>
          <cell r="K529">
            <v>3</v>
          </cell>
          <cell r="L529">
            <v>-1603.1028796035573</v>
          </cell>
          <cell r="M529">
            <v>-969.91374205672298</v>
          </cell>
          <cell r="N529">
            <v>-633.18913754683433</v>
          </cell>
        </row>
        <row r="530">
          <cell r="A530" t="str">
            <v>Oct2</v>
          </cell>
          <cell r="B530" t="str">
            <v>01-Oct-2002</v>
          </cell>
          <cell r="C530">
            <v>9</v>
          </cell>
          <cell r="D530" t="str">
            <v>Generadores y Trans.</v>
          </cell>
          <cell r="E530" t="str">
            <v>INGRESO TARIFARIO</v>
          </cell>
          <cell r="F530">
            <v>1</v>
          </cell>
          <cell r="G530" t="str">
            <v>CRE</v>
          </cell>
          <cell r="H530">
            <v>-28390.360539014146</v>
          </cell>
          <cell r="I530">
            <v>1286.5804877519313</v>
          </cell>
          <cell r="J530">
            <v>-29676.941026766079</v>
          </cell>
          <cell r="K530">
            <v>3</v>
          </cell>
          <cell r="L530">
            <v>-29206.224116607951</v>
          </cell>
          <cell r="M530">
            <v>1323.5533947411611</v>
          </cell>
          <cell r="N530">
            <v>-30529.777511349115</v>
          </cell>
        </row>
        <row r="531">
          <cell r="A531" t="str">
            <v>Oct2</v>
          </cell>
          <cell r="B531" t="str">
            <v>01-Oct-2002</v>
          </cell>
          <cell r="C531">
            <v>9</v>
          </cell>
          <cell r="D531" t="str">
            <v>Generadores y Trans.</v>
          </cell>
          <cell r="E531" t="str">
            <v>INGRESO TARIFARIO</v>
          </cell>
          <cell r="F531">
            <v>2</v>
          </cell>
          <cell r="G531" t="str">
            <v>ELECTROPAZ</v>
          </cell>
          <cell r="H531">
            <v>2267.1757918960429</v>
          </cell>
          <cell r="I531">
            <v>3364.3589903780398</v>
          </cell>
          <cell r="J531">
            <v>-1097.1831984819969</v>
          </cell>
          <cell r="K531">
            <v>3</v>
          </cell>
          <cell r="L531">
            <v>2332.3284041733159</v>
          </cell>
          <cell r="M531">
            <v>3461.0417344533648</v>
          </cell>
          <cell r="N531">
            <v>-1128.7133302800491</v>
          </cell>
        </row>
        <row r="532">
          <cell r="A532" t="str">
            <v>Oct2</v>
          </cell>
          <cell r="B532" t="str">
            <v>01-Oct-2002</v>
          </cell>
          <cell r="C532">
            <v>9</v>
          </cell>
          <cell r="D532" t="str">
            <v>Generadores y Trans.</v>
          </cell>
          <cell r="E532" t="str">
            <v>INGRESO TARIFARIO</v>
          </cell>
          <cell r="F532">
            <v>3</v>
          </cell>
          <cell r="G532" t="str">
            <v>ELFEC</v>
          </cell>
          <cell r="H532">
            <v>-16777.855529303019</v>
          </cell>
          <cell r="I532">
            <v>-773.89619962546135</v>
          </cell>
          <cell r="J532">
            <v>-16003.959329677557</v>
          </cell>
          <cell r="K532">
            <v>3</v>
          </cell>
          <cell r="L532">
            <v>-17260.006547345867</v>
          </cell>
          <cell r="M532">
            <v>-796.13592149320641</v>
          </cell>
          <cell r="N532">
            <v>-16463.870625852658</v>
          </cell>
        </row>
        <row r="533">
          <cell r="A533" t="str">
            <v>Oct2</v>
          </cell>
          <cell r="B533" t="str">
            <v>01-Oct-2002</v>
          </cell>
          <cell r="C533">
            <v>9</v>
          </cell>
          <cell r="D533" t="str">
            <v>Generadores y Trans.</v>
          </cell>
          <cell r="E533" t="str">
            <v>INGRESO TARIFARIO</v>
          </cell>
          <cell r="F533">
            <v>4</v>
          </cell>
          <cell r="G533" t="str">
            <v>ELFEO</v>
          </cell>
          <cell r="H533">
            <v>-1087.77996789041</v>
          </cell>
          <cell r="I533">
            <v>-272.11296422214969</v>
          </cell>
          <cell r="J533">
            <v>-815.66700366826035</v>
          </cell>
          <cell r="K533">
            <v>3</v>
          </cell>
          <cell r="L533">
            <v>-1119.0398758094507</v>
          </cell>
          <cell r="M533">
            <v>-279.93276827834882</v>
          </cell>
          <cell r="N533">
            <v>-839.10710753110175</v>
          </cell>
        </row>
        <row r="534">
          <cell r="A534" t="str">
            <v>Oct2</v>
          </cell>
          <cell r="B534" t="str">
            <v>01-Oct-2002</v>
          </cell>
          <cell r="C534">
            <v>9</v>
          </cell>
          <cell r="D534" t="str">
            <v>Generadores y Trans.</v>
          </cell>
          <cell r="E534" t="str">
            <v>INGRESO TARIFARIO</v>
          </cell>
          <cell r="F534">
            <v>5</v>
          </cell>
          <cell r="G534" t="str">
            <v>SEPSA</v>
          </cell>
          <cell r="H534">
            <v>304.75932563007717</v>
          </cell>
          <cell r="I534">
            <v>811.9379922139351</v>
          </cell>
          <cell r="J534">
            <v>-507.17866658385793</v>
          </cell>
          <cell r="K534">
            <v>3</v>
          </cell>
          <cell r="L534">
            <v>313.51729942797755</v>
          </cell>
          <cell r="M534">
            <v>835.27093418914103</v>
          </cell>
          <cell r="N534">
            <v>-521.75363476116343</v>
          </cell>
        </row>
        <row r="535">
          <cell r="A535" t="str">
            <v>Oct2</v>
          </cell>
          <cell r="B535" t="str">
            <v>01-Oct-2002</v>
          </cell>
          <cell r="C535">
            <v>9</v>
          </cell>
          <cell r="D535" t="str">
            <v>Generadores y Trans.</v>
          </cell>
          <cell r="E535" t="str">
            <v>INGRESO TARIFARIO</v>
          </cell>
          <cell r="F535">
            <v>6</v>
          </cell>
          <cell r="G535" t="str">
            <v>CESSA</v>
          </cell>
          <cell r="H535">
            <v>-2119.013400453699</v>
          </cell>
          <cell r="I535">
            <v>-1282.0513535666835</v>
          </cell>
          <cell r="J535">
            <v>-836.9620468870155</v>
          </cell>
          <cell r="K535">
            <v>3</v>
          </cell>
          <cell r="L535">
            <v>-2179.9082190132453</v>
          </cell>
          <cell r="M535">
            <v>-1318.8941052655393</v>
          </cell>
          <cell r="N535">
            <v>-861.01411374770589</v>
          </cell>
        </row>
        <row r="536">
          <cell r="A536" t="str">
            <v>Oct2</v>
          </cell>
          <cell r="B536" t="str">
            <v>01-Oct-2002</v>
          </cell>
          <cell r="C536">
            <v>10</v>
          </cell>
          <cell r="D536" t="str">
            <v>Distribuidores</v>
          </cell>
          <cell r="E536" t="str">
            <v>CRE</v>
          </cell>
          <cell r="F536">
            <v>1</v>
          </cell>
          <cell r="G536" t="str">
            <v>CRE</v>
          </cell>
          <cell r="H536">
            <v>-430184.52017574909</v>
          </cell>
          <cell r="I536">
            <v>19494.891902850937</v>
          </cell>
          <cell r="J536">
            <v>-449679.41207860003</v>
          </cell>
          <cell r="K536">
            <v>3</v>
          </cell>
          <cell r="L536">
            <v>-442546.88102614245</v>
          </cell>
          <cell r="M536">
            <v>20055.123331782863</v>
          </cell>
          <cell r="N536">
            <v>-462602.00435792533</v>
          </cell>
        </row>
        <row r="537">
          <cell r="A537" t="str">
            <v>Oct2</v>
          </cell>
          <cell r="B537" t="str">
            <v>01-Oct-2002</v>
          </cell>
          <cell r="C537">
            <v>11</v>
          </cell>
          <cell r="D537" t="str">
            <v>Distribuidores</v>
          </cell>
          <cell r="E537" t="str">
            <v>ELECTROPAZ</v>
          </cell>
          <cell r="F537">
            <v>2</v>
          </cell>
          <cell r="G537" t="str">
            <v>ELECTROPAZ</v>
          </cell>
          <cell r="H537">
            <v>34353.347815030625</v>
          </cell>
          <cell r="I537">
            <v>50978.400080050618</v>
          </cell>
          <cell r="J537">
            <v>-16625.052265019993</v>
          </cell>
          <cell r="K537">
            <v>3</v>
          </cell>
          <cell r="L537">
            <v>35340.571813548697</v>
          </cell>
          <cell r="M537">
            <v>52443.38393653118</v>
          </cell>
          <cell r="N537">
            <v>-17102.812122982479</v>
          </cell>
        </row>
        <row r="538">
          <cell r="A538" t="str">
            <v>Oct2</v>
          </cell>
          <cell r="B538" t="str">
            <v>01-Oct-2002</v>
          </cell>
          <cell r="C538">
            <v>12</v>
          </cell>
          <cell r="D538" t="str">
            <v>Distribuidores</v>
          </cell>
          <cell r="E538" t="str">
            <v>ELFEC</v>
          </cell>
          <cell r="F538">
            <v>3</v>
          </cell>
          <cell r="G538" t="str">
            <v>ELFEC</v>
          </cell>
          <cell r="H538">
            <v>-254226.20894626679</v>
          </cell>
          <cell r="I538">
            <v>-11726.450773466486</v>
          </cell>
          <cell r="J538">
            <v>-242499.7581728003</v>
          </cell>
          <cell r="K538">
            <v>3</v>
          </cell>
          <cell r="L538">
            <v>-261531.99515014337</v>
          </cell>
          <cell r="M538">
            <v>-12063.437831710102</v>
          </cell>
          <cell r="N538">
            <v>-249468.55731843325</v>
          </cell>
        </row>
        <row r="539">
          <cell r="A539" t="str">
            <v>Oct2</v>
          </cell>
          <cell r="B539" t="str">
            <v>01-Oct-2002</v>
          </cell>
          <cell r="C539">
            <v>13</v>
          </cell>
          <cell r="D539" t="str">
            <v>Distribuidores</v>
          </cell>
          <cell r="E539" t="str">
            <v>ELFEO</v>
          </cell>
          <cell r="F539">
            <v>4</v>
          </cell>
          <cell r="G539" t="str">
            <v>ELFEO</v>
          </cell>
          <cell r="H539">
            <v>-16482.569951891746</v>
          </cell>
          <cell r="I539">
            <v>-4123.1876850117342</v>
          </cell>
          <cell r="J539">
            <v>-12359.382266880013</v>
          </cell>
          <cell r="K539">
            <v>3</v>
          </cell>
          <cell r="L539">
            <v>-16956.235246505068</v>
          </cell>
          <cell r="M539">
            <v>-4241.6771508697539</v>
          </cell>
          <cell r="N539">
            <v>-12714.558095635315</v>
          </cell>
        </row>
        <row r="540">
          <cell r="A540" t="str">
            <v>Oct2</v>
          </cell>
          <cell r="B540" t="str">
            <v>01-Oct-2002</v>
          </cell>
          <cell r="C540">
            <v>14</v>
          </cell>
          <cell r="D540" t="str">
            <v>Distribuidores</v>
          </cell>
          <cell r="E540" t="str">
            <v>SEPSA</v>
          </cell>
          <cell r="F540">
            <v>5</v>
          </cell>
          <cell r="G540" t="str">
            <v>SEPSA</v>
          </cell>
          <cell r="H540">
            <v>4617.8611957075263</v>
          </cell>
          <cell r="I540">
            <v>12302.878475707503</v>
          </cell>
          <cell r="J540">
            <v>-7685.0172799999764</v>
          </cell>
          <cell r="K540">
            <v>3</v>
          </cell>
          <cell r="L540">
            <v>4750.5662647672934</v>
          </cell>
          <cell r="M540">
            <v>12656.430535537776</v>
          </cell>
          <cell r="N540">
            <v>-7905.8642707704821</v>
          </cell>
        </row>
        <row r="541">
          <cell r="A541" t="str">
            <v>Oct2</v>
          </cell>
          <cell r="B541" t="str">
            <v>01-Oct-2002</v>
          </cell>
          <cell r="C541">
            <v>15</v>
          </cell>
          <cell r="D541" t="str">
            <v>Distribuidores</v>
          </cell>
          <cell r="E541" t="str">
            <v>CESSA</v>
          </cell>
          <cell r="F541">
            <v>6</v>
          </cell>
          <cell r="G541" t="str">
            <v>CESSA</v>
          </cell>
          <cell r="H541">
            <v>-32108.319359575526</v>
          </cell>
          <cell r="I541">
            <v>-19426.264263775531</v>
          </cell>
          <cell r="J541">
            <v>-12682.055095799995</v>
          </cell>
          <cell r="K541">
            <v>3</v>
          </cell>
          <cell r="L541">
            <v>-33031.027201458302</v>
          </cell>
          <cell r="M541">
            <v>-19984.523516585883</v>
          </cell>
          <cell r="N541">
            <v>-13046.503684872419</v>
          </cell>
        </row>
        <row r="542">
          <cell r="A542" t="str">
            <v>Oct2-c</v>
          </cell>
          <cell r="B542" t="str">
            <v>01-Oct-2002</v>
          </cell>
          <cell r="C542">
            <v>1</v>
          </cell>
          <cell r="D542" t="str">
            <v>Generadores y Trans.</v>
          </cell>
          <cell r="E542" t="str">
            <v>CORANI</v>
          </cell>
          <cell r="F542">
            <v>1</v>
          </cell>
          <cell r="G542" t="str">
            <v>CRE</v>
          </cell>
          <cell r="H542">
            <v>0</v>
          </cell>
          <cell r="J542">
            <v>0</v>
          </cell>
          <cell r="K542">
            <v>3</v>
          </cell>
          <cell r="L542">
            <v>0</v>
          </cell>
          <cell r="M542">
            <v>0</v>
          </cell>
          <cell r="N542">
            <v>0</v>
          </cell>
        </row>
        <row r="543">
          <cell r="A543" t="str">
            <v>Oct2-c</v>
          </cell>
          <cell r="B543" t="str">
            <v>01-Oct-2002</v>
          </cell>
          <cell r="C543">
            <v>1</v>
          </cell>
          <cell r="D543" t="str">
            <v>Generadores y Trans.</v>
          </cell>
          <cell r="E543" t="str">
            <v>CORANI</v>
          </cell>
          <cell r="F543">
            <v>2</v>
          </cell>
          <cell r="G543" t="str">
            <v>ELECTROPAZ</v>
          </cell>
          <cell r="H543">
            <v>-1221388.3172262749</v>
          </cell>
          <cell r="J543">
            <v>-1221388.3172262749</v>
          </cell>
          <cell r="K543">
            <v>3</v>
          </cell>
          <cell r="L543">
            <v>-1256487.7743379283</v>
          </cell>
          <cell r="M543">
            <v>0</v>
          </cell>
          <cell r="N543">
            <v>-1256487.7743379283</v>
          </cell>
        </row>
        <row r="544">
          <cell r="A544" t="str">
            <v>Oct2-c</v>
          </cell>
          <cell r="B544" t="str">
            <v>01-Oct-2002</v>
          </cell>
          <cell r="C544">
            <v>1</v>
          </cell>
          <cell r="D544" t="str">
            <v>Generadores y Trans.</v>
          </cell>
          <cell r="E544" t="str">
            <v>CORANI</v>
          </cell>
          <cell r="F544">
            <v>3</v>
          </cell>
          <cell r="G544" t="str">
            <v>ELFEC</v>
          </cell>
          <cell r="H544">
            <v>0</v>
          </cell>
          <cell r="J544">
            <v>0</v>
          </cell>
          <cell r="K544">
            <v>3</v>
          </cell>
          <cell r="L544">
            <v>0</v>
          </cell>
          <cell r="M544">
            <v>0</v>
          </cell>
          <cell r="N544">
            <v>0</v>
          </cell>
        </row>
        <row r="545">
          <cell r="A545" t="str">
            <v>Oct2-c</v>
          </cell>
          <cell r="B545" t="str">
            <v>01-Oct-2002</v>
          </cell>
          <cell r="C545">
            <v>1</v>
          </cell>
          <cell r="D545" t="str">
            <v>Generadores y Trans.</v>
          </cell>
          <cell r="E545" t="str">
            <v>CORANI</v>
          </cell>
          <cell r="F545">
            <v>4</v>
          </cell>
          <cell r="G545" t="str">
            <v>ELFEO</v>
          </cell>
          <cell r="H545">
            <v>0</v>
          </cell>
          <cell r="J545">
            <v>0</v>
          </cell>
          <cell r="K545">
            <v>3</v>
          </cell>
          <cell r="L545">
            <v>0</v>
          </cell>
          <cell r="M545">
            <v>0</v>
          </cell>
          <cell r="N545">
            <v>0</v>
          </cell>
        </row>
        <row r="546">
          <cell r="A546" t="str">
            <v>Oct2-c</v>
          </cell>
          <cell r="B546" t="str">
            <v>01-Oct-2002</v>
          </cell>
          <cell r="C546">
            <v>1</v>
          </cell>
          <cell r="D546" t="str">
            <v>Generadores y Trans.</v>
          </cell>
          <cell r="E546" t="str">
            <v>CORANI</v>
          </cell>
          <cell r="F546">
            <v>5</v>
          </cell>
          <cell r="G546" t="str">
            <v>SEPSA</v>
          </cell>
          <cell r="H546">
            <v>-159158.95508404655</v>
          </cell>
          <cell r="J546">
            <v>-159158.95508404655</v>
          </cell>
          <cell r="K546">
            <v>3</v>
          </cell>
          <cell r="L546">
            <v>-163732.76084190296</v>
          </cell>
          <cell r="M546">
            <v>0</v>
          </cell>
          <cell r="N546">
            <v>-163732.76084190296</v>
          </cell>
        </row>
        <row r="547">
          <cell r="A547" t="str">
            <v>Oct2-c</v>
          </cell>
          <cell r="B547" t="str">
            <v>01-Oct-2002</v>
          </cell>
          <cell r="C547">
            <v>1</v>
          </cell>
          <cell r="D547" t="str">
            <v>Generadores y Trans.</v>
          </cell>
          <cell r="E547" t="str">
            <v>CORANI</v>
          </cell>
          <cell r="F547">
            <v>6</v>
          </cell>
          <cell r="G547" t="str">
            <v>CESSA</v>
          </cell>
          <cell r="H547">
            <v>0</v>
          </cell>
          <cell r="J547">
            <v>0</v>
          </cell>
          <cell r="K547">
            <v>3</v>
          </cell>
          <cell r="L547">
            <v>0</v>
          </cell>
          <cell r="M547">
            <v>0</v>
          </cell>
          <cell r="N547">
            <v>0</v>
          </cell>
        </row>
        <row r="548">
          <cell r="A548" t="str">
            <v>Oct2-c</v>
          </cell>
          <cell r="B548" t="str">
            <v>01-Oct-2002</v>
          </cell>
          <cell r="C548">
            <v>2</v>
          </cell>
          <cell r="D548" t="str">
            <v>Generadores y Trans.</v>
          </cell>
          <cell r="E548" t="str">
            <v>GUARACACHI</v>
          </cell>
          <cell r="F548">
            <v>1</v>
          </cell>
          <cell r="G548" t="str">
            <v>CRE</v>
          </cell>
          <cell r="H548">
            <v>0</v>
          </cell>
          <cell r="J548">
            <v>0</v>
          </cell>
          <cell r="K548">
            <v>3</v>
          </cell>
          <cell r="L548">
            <v>0</v>
          </cell>
          <cell r="M548">
            <v>0</v>
          </cell>
          <cell r="N548">
            <v>0</v>
          </cell>
        </row>
        <row r="549">
          <cell r="A549" t="str">
            <v>Oct2-c</v>
          </cell>
          <cell r="B549" t="str">
            <v>01-Oct-2002</v>
          </cell>
          <cell r="C549">
            <v>2</v>
          </cell>
          <cell r="D549" t="str">
            <v>Generadores y Trans.</v>
          </cell>
          <cell r="E549" t="str">
            <v>GUARACACHI</v>
          </cell>
          <cell r="F549">
            <v>2</v>
          </cell>
          <cell r="G549" t="str">
            <v>ELECTROPAZ</v>
          </cell>
          <cell r="H549">
            <v>-1707924.398037636</v>
          </cell>
          <cell r="J549">
            <v>-1707924.398037636</v>
          </cell>
          <cell r="K549">
            <v>3</v>
          </cell>
          <cell r="L549">
            <v>-1757005.6102232956</v>
          </cell>
          <cell r="M549">
            <v>0</v>
          </cell>
          <cell r="N549">
            <v>-1757005.6102232956</v>
          </cell>
        </row>
        <row r="550">
          <cell r="A550" t="str">
            <v>Oct2-c</v>
          </cell>
          <cell r="B550" t="str">
            <v>01-Oct-2002</v>
          </cell>
          <cell r="C550">
            <v>2</v>
          </cell>
          <cell r="D550" t="str">
            <v>Generadores y Trans.</v>
          </cell>
          <cell r="E550" t="str">
            <v>GUARACACHI</v>
          </cell>
          <cell r="F550">
            <v>3</v>
          </cell>
          <cell r="G550" t="str">
            <v>ELFEC</v>
          </cell>
          <cell r="H550">
            <v>0</v>
          </cell>
          <cell r="J550">
            <v>0</v>
          </cell>
          <cell r="K550">
            <v>3</v>
          </cell>
          <cell r="L550">
            <v>0</v>
          </cell>
          <cell r="M550">
            <v>0</v>
          </cell>
          <cell r="N550">
            <v>0</v>
          </cell>
        </row>
        <row r="551">
          <cell r="A551" t="str">
            <v>Oct2-c</v>
          </cell>
          <cell r="B551" t="str">
            <v>01-Oct-2002</v>
          </cell>
          <cell r="C551">
            <v>2</v>
          </cell>
          <cell r="D551" t="str">
            <v>Generadores y Trans.</v>
          </cell>
          <cell r="E551" t="str">
            <v>GUARACACHI</v>
          </cell>
          <cell r="F551">
            <v>4</v>
          </cell>
          <cell r="G551" t="str">
            <v>ELFEO</v>
          </cell>
          <cell r="H551">
            <v>0</v>
          </cell>
          <cell r="J551">
            <v>0</v>
          </cell>
          <cell r="K551">
            <v>3</v>
          </cell>
          <cell r="L551">
            <v>0</v>
          </cell>
          <cell r="M551">
            <v>0</v>
          </cell>
          <cell r="N551">
            <v>0</v>
          </cell>
        </row>
        <row r="552">
          <cell r="A552" t="str">
            <v>Oct2-c</v>
          </cell>
          <cell r="B552" t="str">
            <v>01-Oct-2002</v>
          </cell>
          <cell r="C552">
            <v>2</v>
          </cell>
          <cell r="D552" t="str">
            <v>Generadores y Trans.</v>
          </cell>
          <cell r="E552" t="str">
            <v>GUARACACHI</v>
          </cell>
          <cell r="F552">
            <v>5</v>
          </cell>
          <cell r="G552" t="str">
            <v>SEPSA</v>
          </cell>
          <cell r="H552">
            <v>-210451.41686535088</v>
          </cell>
          <cell r="J552">
            <v>-210451.41686535088</v>
          </cell>
          <cell r="K552">
            <v>3</v>
          </cell>
          <cell r="L552">
            <v>-216499.23177906076</v>
          </cell>
          <cell r="M552">
            <v>0</v>
          </cell>
          <cell r="N552">
            <v>-216499.23177906076</v>
          </cell>
        </row>
        <row r="553">
          <cell r="A553" t="str">
            <v>Oct2-c</v>
          </cell>
          <cell r="B553" t="str">
            <v>01-Oct-2002</v>
          </cell>
          <cell r="C553">
            <v>2</v>
          </cell>
          <cell r="D553" t="str">
            <v>Generadores y Trans.</v>
          </cell>
          <cell r="E553" t="str">
            <v>GUARACACHI</v>
          </cell>
          <cell r="F553">
            <v>6</v>
          </cell>
          <cell r="G553" t="str">
            <v>CESSA</v>
          </cell>
          <cell r="H553">
            <v>0</v>
          </cell>
          <cell r="J553">
            <v>0</v>
          </cell>
          <cell r="K553">
            <v>3</v>
          </cell>
          <cell r="L553">
            <v>0</v>
          </cell>
          <cell r="M553">
            <v>0</v>
          </cell>
          <cell r="N553">
            <v>0</v>
          </cell>
        </row>
        <row r="554">
          <cell r="A554" t="str">
            <v>Oct2-c</v>
          </cell>
          <cell r="B554" t="str">
            <v>01-Oct-2002</v>
          </cell>
          <cell r="C554">
            <v>3</v>
          </cell>
          <cell r="D554" t="str">
            <v>Generadores y Trans.</v>
          </cell>
          <cell r="E554" t="str">
            <v>VALLE HERMOSO</v>
          </cell>
          <cell r="F554">
            <v>1</v>
          </cell>
          <cell r="G554" t="str">
            <v>CRE</v>
          </cell>
          <cell r="H554">
            <v>0</v>
          </cell>
          <cell r="J554">
            <v>0</v>
          </cell>
          <cell r="K554">
            <v>3</v>
          </cell>
          <cell r="L554">
            <v>0</v>
          </cell>
          <cell r="M554">
            <v>0</v>
          </cell>
          <cell r="N554">
            <v>0</v>
          </cell>
        </row>
        <row r="555">
          <cell r="A555" t="str">
            <v>Oct2-c</v>
          </cell>
          <cell r="B555" t="str">
            <v>01-Oct-2002</v>
          </cell>
          <cell r="C555">
            <v>3</v>
          </cell>
          <cell r="D555" t="str">
            <v>Generadores y Trans.</v>
          </cell>
          <cell r="E555" t="str">
            <v>VALLE HERMOSO</v>
          </cell>
          <cell r="F555">
            <v>2</v>
          </cell>
          <cell r="G555" t="str">
            <v>ELECTROPAZ</v>
          </cell>
          <cell r="H555">
            <v>-534748.94767963956</v>
          </cell>
          <cell r="J555">
            <v>-534748.94767963956</v>
          </cell>
          <cell r="K555">
            <v>3</v>
          </cell>
          <cell r="L555">
            <v>-550116.21252887929</v>
          </cell>
          <cell r="M555">
            <v>0</v>
          </cell>
          <cell r="N555">
            <v>-550116.21252887929</v>
          </cell>
        </row>
        <row r="556">
          <cell r="A556" t="str">
            <v>Oct2-c</v>
          </cell>
          <cell r="B556" t="str">
            <v>01-Oct-2002</v>
          </cell>
          <cell r="C556">
            <v>3</v>
          </cell>
          <cell r="D556" t="str">
            <v>Generadores y Trans.</v>
          </cell>
          <cell r="E556" t="str">
            <v>VALLE HERMOSO</v>
          </cell>
          <cell r="F556">
            <v>3</v>
          </cell>
          <cell r="G556" t="str">
            <v>ELFEC</v>
          </cell>
          <cell r="H556">
            <v>0</v>
          </cell>
          <cell r="J556">
            <v>0</v>
          </cell>
          <cell r="K556">
            <v>3</v>
          </cell>
          <cell r="L556">
            <v>0</v>
          </cell>
          <cell r="M556">
            <v>0</v>
          </cell>
          <cell r="N556">
            <v>0</v>
          </cell>
        </row>
        <row r="557">
          <cell r="A557" t="str">
            <v>Oct2-c</v>
          </cell>
          <cell r="B557" t="str">
            <v>01-Oct-2002</v>
          </cell>
          <cell r="C557">
            <v>3</v>
          </cell>
          <cell r="D557" t="str">
            <v>Generadores y Trans.</v>
          </cell>
          <cell r="E557" t="str">
            <v>VALLE HERMOSO</v>
          </cell>
          <cell r="F557">
            <v>4</v>
          </cell>
          <cell r="G557" t="str">
            <v>ELFEO</v>
          </cell>
          <cell r="H557">
            <v>0</v>
          </cell>
          <cell r="J557">
            <v>0</v>
          </cell>
          <cell r="K557">
            <v>3</v>
          </cell>
          <cell r="L557">
            <v>0</v>
          </cell>
          <cell r="M557">
            <v>0</v>
          </cell>
          <cell r="N557">
            <v>0</v>
          </cell>
        </row>
        <row r="558">
          <cell r="A558" t="str">
            <v>Oct2-c</v>
          </cell>
          <cell r="B558" t="str">
            <v>01-Oct-2002</v>
          </cell>
          <cell r="C558">
            <v>3</v>
          </cell>
          <cell r="D558" t="str">
            <v>Generadores y Trans.</v>
          </cell>
          <cell r="E558" t="str">
            <v>VALLE HERMOSO</v>
          </cell>
          <cell r="F558">
            <v>5</v>
          </cell>
          <cell r="G558" t="str">
            <v>SEPSA</v>
          </cell>
          <cell r="H558">
            <v>-67410.886095004505</v>
          </cell>
          <cell r="J558">
            <v>-67410.886095004505</v>
          </cell>
          <cell r="K558">
            <v>3</v>
          </cell>
          <cell r="L558">
            <v>-69348.095966737557</v>
          </cell>
          <cell r="M558">
            <v>0</v>
          </cell>
          <cell r="N558">
            <v>-69348.095966737557</v>
          </cell>
        </row>
        <row r="559">
          <cell r="A559" t="str">
            <v>Oct2-c</v>
          </cell>
          <cell r="B559" t="str">
            <v>01-Oct-2002</v>
          </cell>
          <cell r="C559">
            <v>3</v>
          </cell>
          <cell r="D559" t="str">
            <v>Generadores y Trans.</v>
          </cell>
          <cell r="E559" t="str">
            <v>VALLE HERMOSO</v>
          </cell>
          <cell r="F559">
            <v>6</v>
          </cell>
          <cell r="G559" t="str">
            <v>CESSA</v>
          </cell>
          <cell r="H559">
            <v>0</v>
          </cell>
          <cell r="J559">
            <v>0</v>
          </cell>
          <cell r="K559">
            <v>3</v>
          </cell>
          <cell r="L559">
            <v>0</v>
          </cell>
          <cell r="M559">
            <v>0</v>
          </cell>
          <cell r="N559">
            <v>0</v>
          </cell>
        </row>
        <row r="560">
          <cell r="A560" t="str">
            <v>Oct2-c</v>
          </cell>
          <cell r="B560" t="str">
            <v>01-Oct-2002</v>
          </cell>
          <cell r="C560">
            <v>4</v>
          </cell>
          <cell r="D560" t="str">
            <v>Generadores y Trans.</v>
          </cell>
          <cell r="E560" t="str">
            <v>COBEE</v>
          </cell>
          <cell r="F560">
            <v>1</v>
          </cell>
          <cell r="G560" t="str">
            <v>CRE</v>
          </cell>
          <cell r="H560">
            <v>0</v>
          </cell>
          <cell r="J560">
            <v>0</v>
          </cell>
          <cell r="K560">
            <v>3</v>
          </cell>
          <cell r="L560">
            <v>0</v>
          </cell>
          <cell r="M560">
            <v>0</v>
          </cell>
          <cell r="N560">
            <v>0</v>
          </cell>
        </row>
        <row r="561">
          <cell r="A561" t="str">
            <v>Oct2-c</v>
          </cell>
          <cell r="B561" t="str">
            <v>01-Oct-2002</v>
          </cell>
          <cell r="C561">
            <v>4</v>
          </cell>
          <cell r="D561" t="str">
            <v>Generadores y Trans.</v>
          </cell>
          <cell r="E561" t="str">
            <v>COBEE</v>
          </cell>
          <cell r="F561">
            <v>2</v>
          </cell>
          <cell r="G561" t="str">
            <v>ELECTROPAZ</v>
          </cell>
          <cell r="H561">
            <v>-10074.888233603953</v>
          </cell>
          <cell r="J561">
            <v>-10074.888233603953</v>
          </cell>
          <cell r="K561">
            <v>3</v>
          </cell>
          <cell r="L561">
            <v>-10364.413769809464</v>
          </cell>
          <cell r="M561">
            <v>0</v>
          </cell>
          <cell r="N561">
            <v>-10364.413769809464</v>
          </cell>
        </row>
        <row r="562">
          <cell r="A562" t="str">
            <v>Oct2-c</v>
          </cell>
          <cell r="B562" t="str">
            <v>01-Oct-2002</v>
          </cell>
          <cell r="C562">
            <v>4</v>
          </cell>
          <cell r="D562" t="str">
            <v>Generadores y Trans.</v>
          </cell>
          <cell r="E562" t="str">
            <v>COBEE</v>
          </cell>
          <cell r="F562">
            <v>3</v>
          </cell>
          <cell r="G562" t="str">
            <v>ELFEC</v>
          </cell>
          <cell r="H562">
            <v>0</v>
          </cell>
          <cell r="J562">
            <v>0</v>
          </cell>
          <cell r="K562">
            <v>3</v>
          </cell>
          <cell r="L562">
            <v>0</v>
          </cell>
          <cell r="M562">
            <v>0</v>
          </cell>
          <cell r="N562">
            <v>0</v>
          </cell>
        </row>
        <row r="563">
          <cell r="A563" t="str">
            <v>Oct2-c</v>
          </cell>
          <cell r="B563" t="str">
            <v>01-Oct-2002</v>
          </cell>
          <cell r="C563">
            <v>4</v>
          </cell>
          <cell r="D563" t="str">
            <v>Generadores y Trans.</v>
          </cell>
          <cell r="E563" t="str">
            <v>COBEE</v>
          </cell>
          <cell r="F563">
            <v>4</v>
          </cell>
          <cell r="G563" t="str">
            <v>ELFEO</v>
          </cell>
          <cell r="H563">
            <v>0</v>
          </cell>
          <cell r="J563">
            <v>0</v>
          </cell>
          <cell r="K563">
            <v>3</v>
          </cell>
          <cell r="L563">
            <v>0</v>
          </cell>
          <cell r="M563">
            <v>0</v>
          </cell>
          <cell r="N563">
            <v>0</v>
          </cell>
        </row>
        <row r="564">
          <cell r="A564" t="str">
            <v>Oct2-c</v>
          </cell>
          <cell r="B564" t="str">
            <v>01-Oct-2002</v>
          </cell>
          <cell r="C564">
            <v>4</v>
          </cell>
          <cell r="D564" t="str">
            <v>Generadores y Trans.</v>
          </cell>
          <cell r="E564" t="str">
            <v>COBEE</v>
          </cell>
          <cell r="F564">
            <v>5</v>
          </cell>
          <cell r="G564" t="str">
            <v>SEPSA</v>
          </cell>
          <cell r="H564">
            <v>725.31235348207383</v>
          </cell>
          <cell r="J564">
            <v>725.31235348207383</v>
          </cell>
          <cell r="K564">
            <v>3</v>
          </cell>
          <cell r="L564">
            <v>746.15590461527177</v>
          </cell>
          <cell r="M564">
            <v>0</v>
          </cell>
          <cell r="N564">
            <v>746.15590461527177</v>
          </cell>
        </row>
        <row r="565">
          <cell r="A565" t="str">
            <v>Oct2-c</v>
          </cell>
          <cell r="B565" t="str">
            <v>01-Oct-2002</v>
          </cell>
          <cell r="C565">
            <v>4</v>
          </cell>
          <cell r="D565" t="str">
            <v>Generadores y Trans.</v>
          </cell>
          <cell r="E565" t="str">
            <v>COBEE</v>
          </cell>
          <cell r="F565">
            <v>6</v>
          </cell>
          <cell r="G565" t="str">
            <v>CESSA</v>
          </cell>
          <cell r="H565">
            <v>0</v>
          </cell>
          <cell r="J565">
            <v>0</v>
          </cell>
          <cell r="K565">
            <v>3</v>
          </cell>
          <cell r="L565">
            <v>0</v>
          </cell>
          <cell r="M565">
            <v>0</v>
          </cell>
          <cell r="N565">
            <v>0</v>
          </cell>
        </row>
        <row r="566">
          <cell r="A566" t="str">
            <v>Oct2-c</v>
          </cell>
          <cell r="B566" t="str">
            <v>01-Oct-2002</v>
          </cell>
          <cell r="C566">
            <v>5</v>
          </cell>
          <cell r="D566" t="str">
            <v>Generadores y Trans.</v>
          </cell>
          <cell r="E566" t="str">
            <v>CECBB</v>
          </cell>
          <cell r="F566">
            <v>1</v>
          </cell>
          <cell r="G566" t="str">
            <v>CRE</v>
          </cell>
          <cell r="H566">
            <v>0</v>
          </cell>
          <cell r="J566">
            <v>0</v>
          </cell>
          <cell r="K566">
            <v>3</v>
          </cell>
          <cell r="L566">
            <v>0</v>
          </cell>
          <cell r="M566">
            <v>0</v>
          </cell>
          <cell r="N566">
            <v>0</v>
          </cell>
        </row>
        <row r="567">
          <cell r="A567" t="str">
            <v>Oct2-c</v>
          </cell>
          <cell r="B567" t="str">
            <v>01-Oct-2002</v>
          </cell>
          <cell r="C567">
            <v>5</v>
          </cell>
          <cell r="D567" t="str">
            <v>Generadores y Trans.</v>
          </cell>
          <cell r="E567" t="str">
            <v>CECBB</v>
          </cell>
          <cell r="F567">
            <v>2</v>
          </cell>
          <cell r="G567" t="str">
            <v>ELECTROPAZ</v>
          </cell>
          <cell r="H567">
            <v>-720454.53208269447</v>
          </cell>
          <cell r="J567">
            <v>-720454.53208269447</v>
          </cell>
          <cell r="K567">
            <v>3</v>
          </cell>
          <cell r="L567">
            <v>-741158.48232774017</v>
          </cell>
          <cell r="M567">
            <v>0</v>
          </cell>
          <cell r="N567">
            <v>-741158.48232774017</v>
          </cell>
        </row>
        <row r="568">
          <cell r="A568" t="str">
            <v>Oct2-c</v>
          </cell>
          <cell r="B568" t="str">
            <v>01-Oct-2002</v>
          </cell>
          <cell r="C568">
            <v>5</v>
          </cell>
          <cell r="D568" t="str">
            <v>Generadores y Trans.</v>
          </cell>
          <cell r="E568" t="str">
            <v>CECBB</v>
          </cell>
          <cell r="F568">
            <v>3</v>
          </cell>
          <cell r="G568" t="str">
            <v>ELFEC</v>
          </cell>
          <cell r="H568">
            <v>0</v>
          </cell>
          <cell r="J568">
            <v>0</v>
          </cell>
          <cell r="K568">
            <v>3</v>
          </cell>
          <cell r="L568">
            <v>0</v>
          </cell>
          <cell r="M568">
            <v>0</v>
          </cell>
          <cell r="N568">
            <v>0</v>
          </cell>
        </row>
        <row r="569">
          <cell r="A569" t="str">
            <v>Oct2-c</v>
          </cell>
          <cell r="B569" t="str">
            <v>01-Oct-2002</v>
          </cell>
          <cell r="C569">
            <v>5</v>
          </cell>
          <cell r="D569" t="str">
            <v>Generadores y Trans.</v>
          </cell>
          <cell r="E569" t="str">
            <v>CECBB</v>
          </cell>
          <cell r="F569">
            <v>4</v>
          </cell>
          <cell r="G569" t="str">
            <v>ELFEO</v>
          </cell>
          <cell r="H569">
            <v>0</v>
          </cell>
          <cell r="J569">
            <v>0</v>
          </cell>
          <cell r="K569">
            <v>3</v>
          </cell>
          <cell r="L569">
            <v>0</v>
          </cell>
          <cell r="M569">
            <v>0</v>
          </cell>
          <cell r="N569">
            <v>0</v>
          </cell>
        </row>
        <row r="570">
          <cell r="A570" t="str">
            <v>Oct2-c</v>
          </cell>
          <cell r="B570" t="str">
            <v>01-Oct-2002</v>
          </cell>
          <cell r="C570">
            <v>5</v>
          </cell>
          <cell r="D570" t="str">
            <v>Generadores y Trans.</v>
          </cell>
          <cell r="E570" t="str">
            <v>CECBB</v>
          </cell>
          <cell r="F570">
            <v>5</v>
          </cell>
          <cell r="G570" t="str">
            <v>SEPSA</v>
          </cell>
          <cell r="H570">
            <v>-94957.023605392926</v>
          </cell>
          <cell r="J570">
            <v>-94957.023605392926</v>
          </cell>
          <cell r="K570">
            <v>3</v>
          </cell>
          <cell r="L570">
            <v>-97685.836326523859</v>
          </cell>
          <cell r="M570">
            <v>0</v>
          </cell>
          <cell r="N570">
            <v>-97685.836326523859</v>
          </cell>
        </row>
        <row r="571">
          <cell r="A571" t="str">
            <v>Oct2-c</v>
          </cell>
          <cell r="B571" t="str">
            <v>01-Oct-2002</v>
          </cell>
          <cell r="C571">
            <v>5</v>
          </cell>
          <cell r="D571" t="str">
            <v>Generadores y Trans.</v>
          </cell>
          <cell r="E571" t="str">
            <v>CECBB</v>
          </cell>
          <cell r="F571">
            <v>6</v>
          </cell>
          <cell r="G571" t="str">
            <v>CESSA</v>
          </cell>
          <cell r="H571">
            <v>0</v>
          </cell>
          <cell r="J571">
            <v>0</v>
          </cell>
          <cell r="K571">
            <v>3</v>
          </cell>
          <cell r="L571">
            <v>0</v>
          </cell>
          <cell r="M571">
            <v>0</v>
          </cell>
          <cell r="N571">
            <v>0</v>
          </cell>
        </row>
        <row r="572">
          <cell r="A572" t="str">
            <v>Oct2-c</v>
          </cell>
          <cell r="B572" t="str">
            <v>01-Oct-2002</v>
          </cell>
          <cell r="C572">
            <v>6</v>
          </cell>
          <cell r="D572" t="str">
            <v>Generadores y Trans.</v>
          </cell>
          <cell r="E572" t="str">
            <v>RÍO ELÉCTRICO</v>
          </cell>
          <cell r="F572">
            <v>1</v>
          </cell>
          <cell r="G572" t="str">
            <v>CRE</v>
          </cell>
          <cell r="H572">
            <v>0</v>
          </cell>
          <cell r="J572">
            <v>0</v>
          </cell>
          <cell r="K572">
            <v>3</v>
          </cell>
          <cell r="L572">
            <v>0</v>
          </cell>
          <cell r="M572">
            <v>0</v>
          </cell>
          <cell r="N572">
            <v>0</v>
          </cell>
        </row>
        <row r="573">
          <cell r="A573" t="str">
            <v>Oct2-c</v>
          </cell>
          <cell r="B573" t="str">
            <v>01-Oct-2002</v>
          </cell>
          <cell r="C573">
            <v>6</v>
          </cell>
          <cell r="D573" t="str">
            <v>Generadores y Trans.</v>
          </cell>
          <cell r="E573" t="str">
            <v>RÍO ELÉCTRICO</v>
          </cell>
          <cell r="F573">
            <v>2</v>
          </cell>
          <cell r="G573" t="str">
            <v>ELECTROPAZ</v>
          </cell>
          <cell r="H573">
            <v>-77312.943827425464</v>
          </cell>
          <cell r="J573">
            <v>-77312.943827425464</v>
          </cell>
          <cell r="K573">
            <v>3</v>
          </cell>
          <cell r="L573">
            <v>-79534.712545673043</v>
          </cell>
          <cell r="M573">
            <v>0</v>
          </cell>
          <cell r="N573">
            <v>-79534.712545673043</v>
          </cell>
        </row>
        <row r="574">
          <cell r="A574" t="str">
            <v>Oct2-c</v>
          </cell>
          <cell r="B574" t="str">
            <v>01-Oct-2002</v>
          </cell>
          <cell r="C574">
            <v>6</v>
          </cell>
          <cell r="D574" t="str">
            <v>Generadores y Trans.</v>
          </cell>
          <cell r="E574" t="str">
            <v>RÍO ELÉCTRICO</v>
          </cell>
          <cell r="F574">
            <v>3</v>
          </cell>
          <cell r="G574" t="str">
            <v>ELFEC</v>
          </cell>
          <cell r="H574">
            <v>0</v>
          </cell>
          <cell r="J574">
            <v>0</v>
          </cell>
          <cell r="K574">
            <v>3</v>
          </cell>
          <cell r="L574">
            <v>0</v>
          </cell>
          <cell r="M574">
            <v>0</v>
          </cell>
          <cell r="N574">
            <v>0</v>
          </cell>
        </row>
        <row r="575">
          <cell r="A575" t="str">
            <v>Oct2-c</v>
          </cell>
          <cell r="B575" t="str">
            <v>01-Oct-2002</v>
          </cell>
          <cell r="C575">
            <v>6</v>
          </cell>
          <cell r="D575" t="str">
            <v>Generadores y Trans.</v>
          </cell>
          <cell r="E575" t="str">
            <v>RÍO ELÉCTRICO</v>
          </cell>
          <cell r="F575">
            <v>4</v>
          </cell>
          <cell r="G575" t="str">
            <v>ELFEO</v>
          </cell>
          <cell r="H575">
            <v>0</v>
          </cell>
          <cell r="J575">
            <v>0</v>
          </cell>
          <cell r="K575">
            <v>3</v>
          </cell>
          <cell r="L575">
            <v>0</v>
          </cell>
          <cell r="M575">
            <v>0</v>
          </cell>
          <cell r="N575">
            <v>0</v>
          </cell>
        </row>
        <row r="576">
          <cell r="A576" t="str">
            <v>Oct2-c</v>
          </cell>
          <cell r="B576" t="str">
            <v>01-Oct-2002</v>
          </cell>
          <cell r="C576">
            <v>6</v>
          </cell>
          <cell r="D576" t="str">
            <v>Generadores y Trans.</v>
          </cell>
          <cell r="E576" t="str">
            <v>RÍO ELÉCTRICO</v>
          </cell>
          <cell r="F576">
            <v>5</v>
          </cell>
          <cell r="G576" t="str">
            <v>SEPSA</v>
          </cell>
          <cell r="H576">
            <v>-9809.840129036711</v>
          </cell>
          <cell r="J576">
            <v>-9809.840129036711</v>
          </cell>
          <cell r="K576">
            <v>3</v>
          </cell>
          <cell r="L576">
            <v>-10091.748886493338</v>
          </cell>
          <cell r="M576">
            <v>0</v>
          </cell>
          <cell r="N576">
            <v>-10091.748886493338</v>
          </cell>
        </row>
        <row r="577">
          <cell r="A577" t="str">
            <v>Oct2-c</v>
          </cell>
          <cell r="B577" t="str">
            <v>01-Oct-2002</v>
          </cell>
          <cell r="C577">
            <v>6</v>
          </cell>
          <cell r="D577" t="str">
            <v>Generadores y Trans.</v>
          </cell>
          <cell r="E577" t="str">
            <v>RÍO ELÉCTRICO</v>
          </cell>
          <cell r="F577">
            <v>6</v>
          </cell>
          <cell r="G577" t="str">
            <v>CESSA</v>
          </cell>
          <cell r="H577">
            <v>0</v>
          </cell>
          <cell r="J577">
            <v>0</v>
          </cell>
          <cell r="K577">
            <v>3</v>
          </cell>
          <cell r="L577">
            <v>0</v>
          </cell>
          <cell r="M577">
            <v>0</v>
          </cell>
          <cell r="N577">
            <v>0</v>
          </cell>
        </row>
        <row r="578">
          <cell r="A578" t="str">
            <v>Oct2-c</v>
          </cell>
          <cell r="B578" t="str">
            <v>01-Oct-2002</v>
          </cell>
          <cell r="C578">
            <v>7</v>
          </cell>
          <cell r="D578" t="str">
            <v>Generadores y Trans.</v>
          </cell>
          <cell r="E578" t="str">
            <v>HIDROBOL</v>
          </cell>
          <cell r="F578">
            <v>1</v>
          </cell>
          <cell r="G578" t="str">
            <v>CRE</v>
          </cell>
          <cell r="H578">
            <v>0</v>
          </cell>
          <cell r="J578">
            <v>0</v>
          </cell>
          <cell r="K578">
            <v>3</v>
          </cell>
          <cell r="L578">
            <v>0</v>
          </cell>
          <cell r="M578">
            <v>0</v>
          </cell>
          <cell r="N578">
            <v>0</v>
          </cell>
        </row>
        <row r="579">
          <cell r="A579" t="str">
            <v>Oct2-c</v>
          </cell>
          <cell r="B579" t="str">
            <v>01-Oct-2002</v>
          </cell>
          <cell r="C579">
            <v>7</v>
          </cell>
          <cell r="D579" t="str">
            <v>Generadores y Trans.</v>
          </cell>
          <cell r="E579" t="str">
            <v>HIDROBOL</v>
          </cell>
          <cell r="F579">
            <v>2</v>
          </cell>
          <cell r="G579" t="str">
            <v>ELECTROPAZ</v>
          </cell>
          <cell r="H579">
            <v>-366913.07660662837</v>
          </cell>
          <cell r="J579">
            <v>-366913.07660662837</v>
          </cell>
          <cell r="K579">
            <v>3</v>
          </cell>
          <cell r="L579">
            <v>-377457.18417211226</v>
          </cell>
          <cell r="M579">
            <v>0</v>
          </cell>
          <cell r="N579">
            <v>-377457.18417211226</v>
          </cell>
        </row>
        <row r="580">
          <cell r="A580" t="str">
            <v>Oct2-c</v>
          </cell>
          <cell r="B580" t="str">
            <v>01-Oct-2002</v>
          </cell>
          <cell r="C580">
            <v>7</v>
          </cell>
          <cell r="D580" t="str">
            <v>Generadores y Trans.</v>
          </cell>
          <cell r="E580" t="str">
            <v>HIDROBOL</v>
          </cell>
          <cell r="F580">
            <v>3</v>
          </cell>
          <cell r="G580" t="str">
            <v>ELFEC</v>
          </cell>
          <cell r="H580">
            <v>0</v>
          </cell>
          <cell r="J580">
            <v>0</v>
          </cell>
          <cell r="K580">
            <v>3</v>
          </cell>
          <cell r="L580">
            <v>0</v>
          </cell>
          <cell r="M580">
            <v>0</v>
          </cell>
          <cell r="N580">
            <v>0</v>
          </cell>
        </row>
        <row r="581">
          <cell r="A581" t="str">
            <v>Oct2-c</v>
          </cell>
          <cell r="B581" t="str">
            <v>01-Oct-2002</v>
          </cell>
          <cell r="C581">
            <v>7</v>
          </cell>
          <cell r="D581" t="str">
            <v>Generadores y Trans.</v>
          </cell>
          <cell r="E581" t="str">
            <v>HIDROBOL</v>
          </cell>
          <cell r="F581">
            <v>4</v>
          </cell>
          <cell r="G581" t="str">
            <v>ELFEO</v>
          </cell>
          <cell r="H581">
            <v>0</v>
          </cell>
          <cell r="J581">
            <v>0</v>
          </cell>
          <cell r="K581">
            <v>3</v>
          </cell>
          <cell r="L581">
            <v>0</v>
          </cell>
          <cell r="M581">
            <v>0</v>
          </cell>
          <cell r="N581">
            <v>0</v>
          </cell>
        </row>
        <row r="582">
          <cell r="A582" t="str">
            <v>Oct2-c</v>
          </cell>
          <cell r="B582" t="str">
            <v>01-Oct-2002</v>
          </cell>
          <cell r="C582">
            <v>7</v>
          </cell>
          <cell r="D582" t="str">
            <v>Generadores y Trans.</v>
          </cell>
          <cell r="E582" t="str">
            <v>HIDROBOL</v>
          </cell>
          <cell r="F582">
            <v>5</v>
          </cell>
          <cell r="G582" t="str">
            <v>SEPSA</v>
          </cell>
          <cell r="H582">
            <v>-64853.181465035188</v>
          </cell>
          <cell r="J582">
            <v>-64853.181465035188</v>
          </cell>
          <cell r="K582">
            <v>3</v>
          </cell>
          <cell r="L582">
            <v>-66716.88969711955</v>
          </cell>
          <cell r="M582">
            <v>0</v>
          </cell>
          <cell r="N582">
            <v>-66716.88969711955</v>
          </cell>
        </row>
        <row r="583">
          <cell r="A583" t="str">
            <v>Oct2-c</v>
          </cell>
          <cell r="B583" t="str">
            <v>01-Oct-2002</v>
          </cell>
          <cell r="C583">
            <v>7</v>
          </cell>
          <cell r="D583" t="str">
            <v>Generadores y Trans.</v>
          </cell>
          <cell r="E583" t="str">
            <v>HIDROBOL</v>
          </cell>
          <cell r="F583">
            <v>6</v>
          </cell>
          <cell r="G583" t="str">
            <v>CESSA</v>
          </cell>
          <cell r="H583">
            <v>0</v>
          </cell>
          <cell r="J583">
            <v>0</v>
          </cell>
          <cell r="K583">
            <v>3</v>
          </cell>
          <cell r="L583">
            <v>0</v>
          </cell>
          <cell r="M583">
            <v>0</v>
          </cell>
          <cell r="N583">
            <v>0</v>
          </cell>
        </row>
        <row r="584">
          <cell r="A584" t="str">
            <v>Oct2-c</v>
          </cell>
          <cell r="B584" t="str">
            <v>01-Oct-2002</v>
          </cell>
          <cell r="C584">
            <v>8</v>
          </cell>
          <cell r="D584" t="str">
            <v>Generadores y Trans.</v>
          </cell>
          <cell r="E584" t="str">
            <v>SYNERGIA</v>
          </cell>
          <cell r="F584">
            <v>1</v>
          </cell>
          <cell r="G584" t="str">
            <v>CRE</v>
          </cell>
          <cell r="H584">
            <v>0</v>
          </cell>
          <cell r="J584">
            <v>0</v>
          </cell>
          <cell r="K584">
            <v>3</v>
          </cell>
          <cell r="L584">
            <v>0</v>
          </cell>
          <cell r="M584">
            <v>0</v>
          </cell>
          <cell r="N584">
            <v>0</v>
          </cell>
        </row>
        <row r="585">
          <cell r="A585" t="str">
            <v>Oct2-c</v>
          </cell>
          <cell r="B585" t="str">
            <v>01-Oct-2002</v>
          </cell>
          <cell r="C585">
            <v>8</v>
          </cell>
          <cell r="D585" t="str">
            <v>Generadores y Trans.</v>
          </cell>
          <cell r="E585" t="str">
            <v>SYNERGIA</v>
          </cell>
          <cell r="F585">
            <v>2</v>
          </cell>
          <cell r="G585" t="str">
            <v>ELECTROPAZ</v>
          </cell>
          <cell r="H585">
            <v>-55607.078809162056</v>
          </cell>
          <cell r="J585">
            <v>-55607.078809162056</v>
          </cell>
          <cell r="K585">
            <v>3</v>
          </cell>
          <cell r="L585">
            <v>-57205.078601888854</v>
          </cell>
          <cell r="M585">
            <v>0</v>
          </cell>
          <cell r="N585">
            <v>-57205.078601888854</v>
          </cell>
        </row>
        <row r="586">
          <cell r="A586" t="str">
            <v>Oct2-c</v>
          </cell>
          <cell r="B586" t="str">
            <v>01-Oct-2002</v>
          </cell>
          <cell r="C586">
            <v>8</v>
          </cell>
          <cell r="D586" t="str">
            <v>Generadores y Trans.</v>
          </cell>
          <cell r="E586" t="str">
            <v>SYNERGIA</v>
          </cell>
          <cell r="F586">
            <v>3</v>
          </cell>
          <cell r="G586" t="str">
            <v>ELFEC</v>
          </cell>
          <cell r="H586">
            <v>0</v>
          </cell>
          <cell r="J586">
            <v>0</v>
          </cell>
          <cell r="K586">
            <v>3</v>
          </cell>
          <cell r="L586">
            <v>0</v>
          </cell>
          <cell r="M586">
            <v>0</v>
          </cell>
          <cell r="N586">
            <v>0</v>
          </cell>
        </row>
        <row r="587">
          <cell r="A587" t="str">
            <v>Oct2-c</v>
          </cell>
          <cell r="B587" t="str">
            <v>01-Oct-2002</v>
          </cell>
          <cell r="C587">
            <v>8</v>
          </cell>
          <cell r="D587" t="str">
            <v>Generadores y Trans.</v>
          </cell>
          <cell r="E587" t="str">
            <v>SYNERGIA</v>
          </cell>
          <cell r="F587">
            <v>4</v>
          </cell>
          <cell r="G587" t="str">
            <v>ELFEO</v>
          </cell>
          <cell r="H587">
            <v>0</v>
          </cell>
          <cell r="J587">
            <v>0</v>
          </cell>
          <cell r="K587">
            <v>3</v>
          </cell>
          <cell r="L587">
            <v>0</v>
          </cell>
          <cell r="M587">
            <v>0</v>
          </cell>
          <cell r="N587">
            <v>0</v>
          </cell>
        </row>
        <row r="588">
          <cell r="A588" t="str">
            <v>Oct2-c</v>
          </cell>
          <cell r="B588" t="str">
            <v>01-Oct-2002</v>
          </cell>
          <cell r="C588">
            <v>8</v>
          </cell>
          <cell r="D588" t="str">
            <v>Generadores y Trans.</v>
          </cell>
          <cell r="E588" t="str">
            <v>SYNERGIA</v>
          </cell>
          <cell r="F588">
            <v>5</v>
          </cell>
          <cell r="G588" t="str">
            <v>SEPSA</v>
          </cell>
          <cell r="H588">
            <v>-7034.3070076991135</v>
          </cell>
          <cell r="J588">
            <v>-7034.3070076991135</v>
          </cell>
          <cell r="K588">
            <v>3</v>
          </cell>
          <cell r="L588">
            <v>-7236.4543130603106</v>
          </cell>
          <cell r="M588">
            <v>0</v>
          </cell>
          <cell r="N588">
            <v>-7236.4543130603106</v>
          </cell>
        </row>
        <row r="589">
          <cell r="A589" t="str">
            <v>Oct2-c</v>
          </cell>
          <cell r="B589" t="str">
            <v>01-Oct-2002</v>
          </cell>
          <cell r="C589">
            <v>8</v>
          </cell>
          <cell r="D589" t="str">
            <v>Generadores y Trans.</v>
          </cell>
          <cell r="E589" t="str">
            <v>SYNERGIA</v>
          </cell>
          <cell r="F589">
            <v>6</v>
          </cell>
          <cell r="G589" t="str">
            <v>CESSA</v>
          </cell>
          <cell r="H589">
            <v>0</v>
          </cell>
          <cell r="J589">
            <v>0</v>
          </cell>
          <cell r="K589">
            <v>3</v>
          </cell>
          <cell r="L589">
            <v>0</v>
          </cell>
          <cell r="M589">
            <v>0</v>
          </cell>
          <cell r="N589">
            <v>0</v>
          </cell>
        </row>
        <row r="590">
          <cell r="A590" t="str">
            <v>Oct2-c</v>
          </cell>
          <cell r="B590" t="str">
            <v>01-Oct-2002</v>
          </cell>
          <cell r="C590">
            <v>9</v>
          </cell>
          <cell r="D590" t="str">
            <v>Generadores y Trans.</v>
          </cell>
          <cell r="E590" t="str">
            <v>INGRESO TARIFARIO</v>
          </cell>
          <cell r="F590">
            <v>1</v>
          </cell>
          <cell r="G590" t="str">
            <v>CRE</v>
          </cell>
          <cell r="H590">
            <v>0</v>
          </cell>
          <cell r="J590">
            <v>0</v>
          </cell>
          <cell r="K590">
            <v>3</v>
          </cell>
          <cell r="L590">
            <v>0</v>
          </cell>
          <cell r="M590">
            <v>0</v>
          </cell>
          <cell r="N590">
            <v>0</v>
          </cell>
        </row>
        <row r="591">
          <cell r="A591" t="str">
            <v>Oct2-c</v>
          </cell>
          <cell r="B591" t="str">
            <v>01-Oct-2002</v>
          </cell>
          <cell r="C591">
            <v>9</v>
          </cell>
          <cell r="D591" t="str">
            <v>Generadores y Trans.</v>
          </cell>
          <cell r="E591" t="str">
            <v>INGRESO TARIFARIO</v>
          </cell>
          <cell r="F591">
            <v>2</v>
          </cell>
          <cell r="G591" t="str">
            <v>ELECTROPAZ</v>
          </cell>
          <cell r="H591">
            <v>-65384.145423230402</v>
          </cell>
          <cell r="J591">
            <v>-65384.145423230402</v>
          </cell>
          <cell r="K591">
            <v>3</v>
          </cell>
          <cell r="L591">
            <v>-67263.112149616427</v>
          </cell>
          <cell r="M591">
            <v>0</v>
          </cell>
          <cell r="N591">
            <v>-67263.112149616427</v>
          </cell>
        </row>
        <row r="592">
          <cell r="A592" t="str">
            <v>Oct2-c</v>
          </cell>
          <cell r="B592" t="str">
            <v>01-Oct-2002</v>
          </cell>
          <cell r="C592">
            <v>9</v>
          </cell>
          <cell r="D592" t="str">
            <v>Generadores y Trans.</v>
          </cell>
          <cell r="E592" t="str">
            <v>INGRESO TARIFARIO</v>
          </cell>
          <cell r="F592">
            <v>3</v>
          </cell>
          <cell r="G592" t="str">
            <v>ELFEC</v>
          </cell>
          <cell r="H592">
            <v>0</v>
          </cell>
          <cell r="J592">
            <v>0</v>
          </cell>
          <cell r="K592">
            <v>3</v>
          </cell>
          <cell r="L592">
            <v>0</v>
          </cell>
          <cell r="M592">
            <v>0</v>
          </cell>
          <cell r="N592">
            <v>0</v>
          </cell>
        </row>
        <row r="593">
          <cell r="A593" t="str">
            <v>Oct2-c</v>
          </cell>
          <cell r="B593" t="str">
            <v>01-Oct-2002</v>
          </cell>
          <cell r="C593">
            <v>9</v>
          </cell>
          <cell r="D593" t="str">
            <v>Generadores y Trans.</v>
          </cell>
          <cell r="E593" t="str">
            <v>INGRESO TARIFARIO</v>
          </cell>
          <cell r="F593">
            <v>4</v>
          </cell>
          <cell r="G593" t="str">
            <v>ELFEO</v>
          </cell>
          <cell r="H593">
            <v>0</v>
          </cell>
          <cell r="J593">
            <v>0</v>
          </cell>
          <cell r="K593">
            <v>3</v>
          </cell>
          <cell r="L593">
            <v>0</v>
          </cell>
          <cell r="M593">
            <v>0</v>
          </cell>
          <cell r="N593">
            <v>0</v>
          </cell>
        </row>
        <row r="594">
          <cell r="A594" t="str">
            <v>Oct2-c</v>
          </cell>
          <cell r="B594" t="str">
            <v>01-Oct-2002</v>
          </cell>
          <cell r="C594">
            <v>9</v>
          </cell>
          <cell r="D594" t="str">
            <v>Generadores y Trans.</v>
          </cell>
          <cell r="E594" t="str">
            <v>INGRESO TARIFARIO</v>
          </cell>
          <cell r="F594">
            <v>5</v>
          </cell>
          <cell r="G594" t="str">
            <v>SEPSA</v>
          </cell>
          <cell r="H594">
            <v>-9125.3229927775228</v>
          </cell>
          <cell r="J594">
            <v>-9125.3229927775228</v>
          </cell>
          <cell r="K594">
            <v>3</v>
          </cell>
          <cell r="L594">
            <v>-9387.5605453212993</v>
          </cell>
          <cell r="M594">
            <v>0</v>
          </cell>
          <cell r="N594">
            <v>-9387.5605453212993</v>
          </cell>
        </row>
        <row r="595">
          <cell r="A595" t="str">
            <v>Oct2-c</v>
          </cell>
          <cell r="B595" t="str">
            <v>01-Oct-2002</v>
          </cell>
          <cell r="C595">
            <v>9</v>
          </cell>
          <cell r="D595" t="str">
            <v>Generadores y Trans.</v>
          </cell>
          <cell r="E595" t="str">
            <v>INGRESO TARIFARIO</v>
          </cell>
          <cell r="F595">
            <v>6</v>
          </cell>
          <cell r="G595" t="str">
            <v>CESSA</v>
          </cell>
          <cell r="H595">
            <v>0</v>
          </cell>
          <cell r="J595">
            <v>0</v>
          </cell>
          <cell r="K595">
            <v>3</v>
          </cell>
          <cell r="L595">
            <v>0</v>
          </cell>
          <cell r="M595">
            <v>0</v>
          </cell>
          <cell r="N595">
            <v>0</v>
          </cell>
        </row>
        <row r="596">
          <cell r="A596" t="str">
            <v>Oct2-c</v>
          </cell>
          <cell r="B596" t="str">
            <v>01-Oct-2002</v>
          </cell>
          <cell r="C596">
            <v>10</v>
          </cell>
          <cell r="D596" t="str">
            <v>Distribuidores</v>
          </cell>
          <cell r="E596" t="str">
            <v>CRE</v>
          </cell>
          <cell r="F596">
            <v>1</v>
          </cell>
          <cell r="G596" t="str">
            <v>CRE</v>
          </cell>
          <cell r="H596">
            <v>0</v>
          </cell>
          <cell r="I596">
            <v>0</v>
          </cell>
          <cell r="J596">
            <v>0</v>
          </cell>
          <cell r="K596">
            <v>3</v>
          </cell>
          <cell r="L596">
            <v>0</v>
          </cell>
          <cell r="M596">
            <v>0</v>
          </cell>
          <cell r="N596">
            <v>0</v>
          </cell>
        </row>
        <row r="597">
          <cell r="A597" t="str">
            <v>Oct2-c</v>
          </cell>
          <cell r="B597" t="str">
            <v>01-Oct-2002</v>
          </cell>
          <cell r="C597">
            <v>11</v>
          </cell>
          <cell r="D597" t="str">
            <v>Distribuidores</v>
          </cell>
          <cell r="E597" t="str">
            <v>ELECTROPAZ</v>
          </cell>
          <cell r="F597">
            <v>2</v>
          </cell>
          <cell r="G597" t="str">
            <v>ELECTROPAZ</v>
          </cell>
          <cell r="H597">
            <v>-1189952.0819815737</v>
          </cell>
          <cell r="I597">
            <v>0</v>
          </cell>
          <cell r="J597">
            <v>-1189952.0819815737</v>
          </cell>
          <cell r="K597">
            <v>3</v>
          </cell>
          <cell r="L597">
            <v>-1224148.1451642357</v>
          </cell>
          <cell r="M597">
            <v>0</v>
          </cell>
          <cell r="N597">
            <v>-1224148.1451642357</v>
          </cell>
        </row>
        <row r="598">
          <cell r="A598" t="str">
            <v>Oct2-c</v>
          </cell>
          <cell r="B598" t="str">
            <v>01-Oct-2002</v>
          </cell>
          <cell r="C598">
            <v>12</v>
          </cell>
          <cell r="D598" t="str">
            <v>Distribuidores</v>
          </cell>
          <cell r="E598" t="str">
            <v>ELFEC</v>
          </cell>
          <cell r="F598">
            <v>3</v>
          </cell>
          <cell r="G598" t="str">
            <v>ELFEC</v>
          </cell>
          <cell r="H598">
            <v>0</v>
          </cell>
          <cell r="I598">
            <v>0</v>
          </cell>
          <cell r="J598">
            <v>0</v>
          </cell>
          <cell r="K598">
            <v>3</v>
          </cell>
          <cell r="L598">
            <v>0</v>
          </cell>
          <cell r="M598">
            <v>0</v>
          </cell>
          <cell r="N598">
            <v>0</v>
          </cell>
        </row>
        <row r="599">
          <cell r="A599" t="str">
            <v>Oct2-c</v>
          </cell>
          <cell r="B599" t="str">
            <v>01-Oct-2002</v>
          </cell>
          <cell r="C599">
            <v>13</v>
          </cell>
          <cell r="D599" t="str">
            <v>Distribuidores</v>
          </cell>
          <cell r="E599" t="str">
            <v>ELFEO</v>
          </cell>
          <cell r="F599">
            <v>4</v>
          </cell>
          <cell r="G599" t="str">
            <v>ELFEO</v>
          </cell>
          <cell r="H599">
            <v>0</v>
          </cell>
          <cell r="I599">
            <v>0</v>
          </cell>
          <cell r="J599">
            <v>0</v>
          </cell>
          <cell r="K599">
            <v>3</v>
          </cell>
          <cell r="L599">
            <v>0</v>
          </cell>
          <cell r="M599">
            <v>0</v>
          </cell>
          <cell r="N599">
            <v>0</v>
          </cell>
        </row>
        <row r="600">
          <cell r="A600" t="str">
            <v>Oct2-c</v>
          </cell>
          <cell r="B600" t="str">
            <v>01-Oct-2002</v>
          </cell>
          <cell r="C600">
            <v>14</v>
          </cell>
          <cell r="D600" t="str">
            <v>Distribuidores</v>
          </cell>
          <cell r="E600" t="str">
            <v>SEPSA</v>
          </cell>
          <cell r="F600">
            <v>5</v>
          </cell>
          <cell r="G600" t="str">
            <v>SEPSA</v>
          </cell>
          <cell r="H600">
            <v>-155518.90522271534</v>
          </cell>
          <cell r="I600">
            <v>0</v>
          </cell>
          <cell r="J600">
            <v>-155518.90522271534</v>
          </cell>
          <cell r="K600">
            <v>3</v>
          </cell>
          <cell r="L600">
            <v>-159988.1056129011</v>
          </cell>
          <cell r="M600">
            <v>0</v>
          </cell>
          <cell r="N600">
            <v>-159988.1056129011</v>
          </cell>
        </row>
        <row r="601">
          <cell r="A601" t="str">
            <v>Oct2-c</v>
          </cell>
          <cell r="B601" t="str">
            <v>01-Oct-2002</v>
          </cell>
          <cell r="C601">
            <v>15</v>
          </cell>
          <cell r="D601" t="str">
            <v>Distribuidores</v>
          </cell>
          <cell r="E601" t="str">
            <v>CESSA</v>
          </cell>
          <cell r="F601">
            <v>6</v>
          </cell>
          <cell r="G601" t="str">
            <v>CESSA</v>
          </cell>
          <cell r="H601">
            <v>0</v>
          </cell>
          <cell r="I601">
            <v>0</v>
          </cell>
          <cell r="J601">
            <v>0</v>
          </cell>
          <cell r="K601">
            <v>3</v>
          </cell>
          <cell r="L601">
            <v>0</v>
          </cell>
          <cell r="M601">
            <v>0</v>
          </cell>
          <cell r="N601">
            <v>0</v>
          </cell>
        </row>
        <row r="602">
          <cell r="A602" t="str">
            <v>Nov2</v>
          </cell>
          <cell r="B602" t="str">
            <v>01-Nov-2002</v>
          </cell>
          <cell r="C602">
            <v>1</v>
          </cell>
          <cell r="D602" t="str">
            <v>Generadores y Trans.</v>
          </cell>
          <cell r="E602" t="str">
            <v>CORANI</v>
          </cell>
          <cell r="F602">
            <v>1</v>
          </cell>
          <cell r="G602" t="str">
            <v>CRE</v>
          </cell>
          <cell r="H602">
            <v>-154398.81745199973</v>
          </cell>
          <cell r="I602">
            <v>-21176.832253300836</v>
          </cell>
          <cell r="J602">
            <v>-133221.98519869888</v>
          </cell>
          <cell r="K602">
            <v>2</v>
          </cell>
          <cell r="L602">
            <v>-157342.83590416473</v>
          </cell>
          <cell r="M602">
            <v>-21580.624108322671</v>
          </cell>
          <cell r="N602">
            <v>-135762.21179584204</v>
          </cell>
        </row>
        <row r="603">
          <cell r="A603" t="str">
            <v>Nov2</v>
          </cell>
          <cell r="B603" t="str">
            <v>01-Nov-2002</v>
          </cell>
          <cell r="C603">
            <v>1</v>
          </cell>
          <cell r="D603" t="str">
            <v>Generadores y Trans.</v>
          </cell>
          <cell r="E603" t="str">
            <v>CORANI</v>
          </cell>
          <cell r="F603">
            <v>2</v>
          </cell>
          <cell r="G603" t="str">
            <v>ELECTROPAZ</v>
          </cell>
          <cell r="H603">
            <v>24770.288390678386</v>
          </cell>
          <cell r="I603">
            <v>24770.288390678386</v>
          </cell>
          <cell r="J603">
            <v>0</v>
          </cell>
          <cell r="K603">
            <v>2</v>
          </cell>
          <cell r="L603">
            <v>25242.598912812256</v>
          </cell>
          <cell r="M603">
            <v>25242.598912812256</v>
          </cell>
          <cell r="N603">
            <v>0</v>
          </cell>
        </row>
        <row r="604">
          <cell r="A604" t="str">
            <v>Nov2</v>
          </cell>
          <cell r="B604" t="str">
            <v>01-Nov-2002</v>
          </cell>
          <cell r="C604">
            <v>1</v>
          </cell>
          <cell r="D604" t="str">
            <v>Generadores y Trans.</v>
          </cell>
          <cell r="E604" t="str">
            <v>CORANI</v>
          </cell>
          <cell r="F604">
            <v>3</v>
          </cell>
          <cell r="G604" t="str">
            <v>ELFEC</v>
          </cell>
          <cell r="H604">
            <v>-206756.24141066088</v>
          </cell>
          <cell r="I604">
            <v>-9757.5288674071144</v>
          </cell>
          <cell r="J604">
            <v>-196998.71254325376</v>
          </cell>
          <cell r="K604">
            <v>2</v>
          </cell>
          <cell r="L604">
            <v>-210698.59148728955</v>
          </cell>
          <cell r="M604">
            <v>-9943.5817498529905</v>
          </cell>
          <cell r="N604">
            <v>-200755.00973743657</v>
          </cell>
        </row>
        <row r="605">
          <cell r="A605" t="str">
            <v>Nov2</v>
          </cell>
          <cell r="B605" t="str">
            <v>01-Nov-2002</v>
          </cell>
          <cell r="C605">
            <v>1</v>
          </cell>
          <cell r="D605" t="str">
            <v>Generadores y Trans.</v>
          </cell>
          <cell r="E605" t="str">
            <v>CORANI</v>
          </cell>
          <cell r="F605">
            <v>4</v>
          </cell>
          <cell r="G605" t="str">
            <v>ELFEO</v>
          </cell>
          <cell r="H605">
            <v>-15913.489643761941</v>
          </cell>
          <cell r="I605">
            <v>-447.01068738856532</v>
          </cell>
          <cell r="J605">
            <v>-15466.478956373376</v>
          </cell>
          <cell r="K605">
            <v>2</v>
          </cell>
          <cell r="L605">
            <v>-16216.922065866707</v>
          </cell>
          <cell r="M605">
            <v>-455.53411867971511</v>
          </cell>
          <cell r="N605">
            <v>-15761.387947186991</v>
          </cell>
        </row>
        <row r="606">
          <cell r="A606" t="str">
            <v>Nov2</v>
          </cell>
          <cell r="B606" t="str">
            <v>01-Nov-2002</v>
          </cell>
          <cell r="C606">
            <v>1</v>
          </cell>
          <cell r="D606" t="str">
            <v>Generadores y Trans.</v>
          </cell>
          <cell r="E606" t="str">
            <v>CORANI</v>
          </cell>
          <cell r="F606">
            <v>5</v>
          </cell>
          <cell r="G606" t="str">
            <v>SEPSA</v>
          </cell>
          <cell r="H606">
            <v>5418.4399428438728</v>
          </cell>
          <cell r="I606">
            <v>5418.4399428438728</v>
          </cell>
          <cell r="J606">
            <v>0</v>
          </cell>
          <cell r="K606">
            <v>2</v>
          </cell>
          <cell r="L606">
            <v>5521.7567132500935</v>
          </cell>
          <cell r="M606">
            <v>5521.7567132500935</v>
          </cell>
          <cell r="N606">
            <v>0</v>
          </cell>
        </row>
        <row r="607">
          <cell r="A607" t="str">
            <v>Nov2</v>
          </cell>
          <cell r="B607" t="str">
            <v>01-Nov-2002</v>
          </cell>
          <cell r="C607">
            <v>1</v>
          </cell>
          <cell r="D607" t="str">
            <v>Generadores y Trans.</v>
          </cell>
          <cell r="E607" t="str">
            <v>CORANI</v>
          </cell>
          <cell r="F607">
            <v>6</v>
          </cell>
          <cell r="G607" t="str">
            <v>CESSA</v>
          </cell>
          <cell r="H607">
            <v>6515.9506899718526</v>
          </cell>
          <cell r="I607">
            <v>-23275.442443644839</v>
          </cell>
          <cell r="J607">
            <v>29791.393133616693</v>
          </cell>
          <cell r="K607">
            <v>2</v>
          </cell>
          <cell r="L607">
            <v>6640.1943816091816</v>
          </cell>
          <cell r="M607">
            <v>-23719.249806727123</v>
          </cell>
          <cell r="N607">
            <v>30359.444188336307</v>
          </cell>
        </row>
        <row r="608">
          <cell r="A608" t="str">
            <v>Nov2</v>
          </cell>
          <cell r="B608" t="str">
            <v>01-Nov-2002</v>
          </cell>
          <cell r="C608">
            <v>2</v>
          </cell>
          <cell r="D608" t="str">
            <v>Generadores y Trans.</v>
          </cell>
          <cell r="E608" t="str">
            <v>GUARACACHI</v>
          </cell>
          <cell r="F608">
            <v>1</v>
          </cell>
          <cell r="G608" t="str">
            <v>CRE</v>
          </cell>
          <cell r="H608">
            <v>-223648.0181385841</v>
          </cell>
          <cell r="I608">
            <v>-30674.82408261564</v>
          </cell>
          <cell r="J608">
            <v>-192973.19405596846</v>
          </cell>
          <cell r="K608">
            <v>2</v>
          </cell>
          <cell r="L608">
            <v>-227912.45424668331</v>
          </cell>
          <cell r="M608">
            <v>-31259.720065670765</v>
          </cell>
          <cell r="N608">
            <v>-196652.73418101255</v>
          </cell>
        </row>
        <row r="609">
          <cell r="A609" t="str">
            <v>Nov2</v>
          </cell>
          <cell r="B609" t="str">
            <v>01-Nov-2002</v>
          </cell>
          <cell r="C609">
            <v>2</v>
          </cell>
          <cell r="D609" t="str">
            <v>Generadores y Trans.</v>
          </cell>
          <cell r="E609" t="str">
            <v>GUARACACHI</v>
          </cell>
          <cell r="F609">
            <v>2</v>
          </cell>
          <cell r="G609" t="str">
            <v>ELECTROPAZ</v>
          </cell>
          <cell r="H609">
            <v>35879.976276493486</v>
          </cell>
          <cell r="I609">
            <v>35879.976276493486</v>
          </cell>
          <cell r="J609">
            <v>0</v>
          </cell>
          <cell r="K609">
            <v>2</v>
          </cell>
          <cell r="L609">
            <v>36564.122139554122</v>
          </cell>
          <cell r="M609">
            <v>36564.122139554122</v>
          </cell>
          <cell r="N609">
            <v>0</v>
          </cell>
        </row>
        <row r="610">
          <cell r="A610" t="str">
            <v>Nov2</v>
          </cell>
          <cell r="B610" t="str">
            <v>01-Nov-2002</v>
          </cell>
          <cell r="C610">
            <v>2</v>
          </cell>
          <cell r="D610" t="str">
            <v>Generadores y Trans.</v>
          </cell>
          <cell r="E610" t="str">
            <v>GUARACACHI</v>
          </cell>
          <cell r="F610">
            <v>3</v>
          </cell>
          <cell r="G610" t="str">
            <v>ELFEC</v>
          </cell>
          <cell r="H610">
            <v>-299488.19811170164</v>
          </cell>
          <cell r="I610">
            <v>-14133.864683283948</v>
          </cell>
          <cell r="J610">
            <v>-285354.33342841768</v>
          </cell>
          <cell r="K610">
            <v>2</v>
          </cell>
          <cell r="L610">
            <v>-305198.72618437035</v>
          </cell>
          <cell r="M610">
            <v>-14403.363887453224</v>
          </cell>
          <cell r="N610">
            <v>-290795.36229691713</v>
          </cell>
        </row>
        <row r="611">
          <cell r="A611" t="str">
            <v>Nov2</v>
          </cell>
          <cell r="B611" t="str">
            <v>01-Nov-2002</v>
          </cell>
          <cell r="C611">
            <v>2</v>
          </cell>
          <cell r="D611" t="str">
            <v>Generadores y Trans.</v>
          </cell>
          <cell r="E611" t="str">
            <v>GUARACACHI</v>
          </cell>
          <cell r="F611">
            <v>4</v>
          </cell>
          <cell r="G611" t="str">
            <v>ELFEO</v>
          </cell>
          <cell r="H611">
            <v>-23050.826937859718</v>
          </cell>
          <cell r="I611">
            <v>-647.49883432429078</v>
          </cell>
          <cell r="J611">
            <v>-22403.328103535427</v>
          </cell>
          <cell r="K611">
            <v>2</v>
          </cell>
          <cell r="L611">
            <v>-23490.351417144142</v>
          </cell>
          <cell r="M611">
            <v>-659.84509802931348</v>
          </cell>
          <cell r="N611">
            <v>-22830.506319114829</v>
          </cell>
        </row>
        <row r="612">
          <cell r="A612" t="str">
            <v>Nov2</v>
          </cell>
          <cell r="B612" t="str">
            <v>01-Nov-2002</v>
          </cell>
          <cell r="C612">
            <v>2</v>
          </cell>
          <cell r="D612" t="str">
            <v>Generadores y Trans.</v>
          </cell>
          <cell r="E612" t="str">
            <v>GUARACACHI</v>
          </cell>
          <cell r="F612">
            <v>5</v>
          </cell>
          <cell r="G612" t="str">
            <v>SEPSA</v>
          </cell>
          <cell r="H612">
            <v>7848.6569691293935</v>
          </cell>
          <cell r="I612">
            <v>7848.6569691293935</v>
          </cell>
          <cell r="J612">
            <v>0</v>
          </cell>
          <cell r="K612">
            <v>2</v>
          </cell>
          <cell r="L612">
            <v>7998.3122017480882</v>
          </cell>
          <cell r="M612">
            <v>7998.3122017480882</v>
          </cell>
          <cell r="N612">
            <v>0</v>
          </cell>
        </row>
        <row r="613">
          <cell r="A613" t="str">
            <v>Nov2</v>
          </cell>
          <cell r="B613" t="str">
            <v>01-Nov-2002</v>
          </cell>
          <cell r="C613">
            <v>2</v>
          </cell>
          <cell r="D613" t="str">
            <v>Generadores y Trans.</v>
          </cell>
          <cell r="E613" t="str">
            <v>GUARACACHI</v>
          </cell>
          <cell r="F613">
            <v>6</v>
          </cell>
          <cell r="G613" t="str">
            <v>CESSA</v>
          </cell>
          <cell r="H613">
            <v>9438.4107478931346</v>
          </cell>
          <cell r="I613">
            <v>-33714.67903527282</v>
          </cell>
          <cell r="J613">
            <v>43153.089783165953</v>
          </cell>
          <cell r="K613">
            <v>2</v>
          </cell>
          <cell r="L613">
            <v>9618.3788063243355</v>
          </cell>
          <cell r="M613">
            <v>-34357.53782672387</v>
          </cell>
          <cell r="N613">
            <v>43975.916633048204</v>
          </cell>
        </row>
        <row r="614">
          <cell r="A614" t="str">
            <v>Nov2</v>
          </cell>
          <cell r="B614" t="str">
            <v>01-Nov-2002</v>
          </cell>
          <cell r="C614">
            <v>3</v>
          </cell>
          <cell r="D614" t="str">
            <v>Generadores y Trans.</v>
          </cell>
          <cell r="E614" t="str">
            <v>VALLE HERMOSO</v>
          </cell>
          <cell r="F614">
            <v>1</v>
          </cell>
          <cell r="G614" t="str">
            <v>CRE</v>
          </cell>
          <cell r="H614">
            <v>-84664.808477269136</v>
          </cell>
          <cell r="I614">
            <v>-11612.345719152714</v>
          </cell>
          <cell r="J614">
            <v>-73052.462758116424</v>
          </cell>
          <cell r="K614">
            <v>2</v>
          </cell>
          <cell r="L614">
            <v>-86279.165131804955</v>
          </cell>
          <cell r="M614">
            <v>-11833.765550173979</v>
          </cell>
          <cell r="N614">
            <v>-74445.399581630976</v>
          </cell>
        </row>
        <row r="615">
          <cell r="A615" t="str">
            <v>Nov2</v>
          </cell>
          <cell r="B615" t="str">
            <v>01-Nov-2002</v>
          </cell>
          <cell r="C615">
            <v>3</v>
          </cell>
          <cell r="D615" t="str">
            <v>Generadores y Trans.</v>
          </cell>
          <cell r="E615" t="str">
            <v>VALLE HERMOSO</v>
          </cell>
          <cell r="F615">
            <v>2</v>
          </cell>
          <cell r="G615" t="str">
            <v>ELECTROPAZ</v>
          </cell>
          <cell r="H615">
            <v>13582.822440822694</v>
          </cell>
          <cell r="I615">
            <v>13582.822440822694</v>
          </cell>
          <cell r="J615">
            <v>0</v>
          </cell>
          <cell r="K615">
            <v>2</v>
          </cell>
          <cell r="L615">
            <v>13841.814579222295</v>
          </cell>
          <cell r="M615">
            <v>13841.814579222295</v>
          </cell>
          <cell r="N615">
            <v>0</v>
          </cell>
        </row>
        <row r="616">
          <cell r="A616" t="str">
            <v>Nov2</v>
          </cell>
          <cell r="B616" t="str">
            <v>01-Nov-2002</v>
          </cell>
          <cell r="C616">
            <v>3</v>
          </cell>
          <cell r="D616" t="str">
            <v>Generadores y Trans.</v>
          </cell>
          <cell r="E616" t="str">
            <v>VALLE HERMOSO</v>
          </cell>
          <cell r="F616">
            <v>3</v>
          </cell>
          <cell r="G616" t="str">
            <v>ELFEC</v>
          </cell>
          <cell r="H616">
            <v>-113375.07546620721</v>
          </cell>
          <cell r="I616">
            <v>-5350.554663589156</v>
          </cell>
          <cell r="J616">
            <v>-108024.52080261806</v>
          </cell>
          <cell r="K616">
            <v>2</v>
          </cell>
          <cell r="L616">
            <v>-115536.86866965504</v>
          </cell>
          <cell r="M616">
            <v>-5452.5770230791895</v>
          </cell>
          <cell r="N616">
            <v>-110084.29164657586</v>
          </cell>
        </row>
        <row r="617">
          <cell r="A617" t="str">
            <v>Nov2</v>
          </cell>
          <cell r="B617" t="str">
            <v>01-Nov-2002</v>
          </cell>
          <cell r="C617">
            <v>3</v>
          </cell>
          <cell r="D617" t="str">
            <v>Generadores y Trans.</v>
          </cell>
          <cell r="E617" t="str">
            <v>VALLE HERMOSO</v>
          </cell>
          <cell r="F617">
            <v>4</v>
          </cell>
          <cell r="G617" t="str">
            <v>ELFEO</v>
          </cell>
          <cell r="H617">
            <v>-8726.1844043136498</v>
          </cell>
          <cell r="I617">
            <v>-245.11893847121644</v>
          </cell>
          <cell r="J617">
            <v>-8481.0654658424337</v>
          </cell>
          <cell r="K617">
            <v>2</v>
          </cell>
          <cell r="L617">
            <v>-8892.5719992917038</v>
          </cell>
          <cell r="M617">
            <v>-249.79277399498076</v>
          </cell>
          <cell r="N617">
            <v>-8642.7792252967247</v>
          </cell>
        </row>
        <row r="618">
          <cell r="A618" t="str">
            <v>Nov2</v>
          </cell>
          <cell r="B618" t="str">
            <v>01-Nov-2002</v>
          </cell>
          <cell r="C618">
            <v>3</v>
          </cell>
          <cell r="D618" t="str">
            <v>Generadores y Trans.</v>
          </cell>
          <cell r="E618" t="str">
            <v>VALLE HERMOSO</v>
          </cell>
          <cell r="F618">
            <v>5</v>
          </cell>
          <cell r="G618" t="str">
            <v>SEPSA</v>
          </cell>
          <cell r="H618">
            <v>2971.2091554657163</v>
          </cell>
          <cell r="I618">
            <v>2971.2091554657163</v>
          </cell>
          <cell r="J618">
            <v>0</v>
          </cell>
          <cell r="K618">
            <v>2</v>
          </cell>
          <cell r="L618">
            <v>3027.8630516761073</v>
          </cell>
          <cell r="M618">
            <v>3027.8630516761073</v>
          </cell>
          <cell r="N618">
            <v>0</v>
          </cell>
        </row>
        <row r="619">
          <cell r="A619" t="str">
            <v>Nov2</v>
          </cell>
          <cell r="B619" t="str">
            <v>01-Nov-2002</v>
          </cell>
          <cell r="C619">
            <v>3</v>
          </cell>
          <cell r="D619" t="str">
            <v>Generadores y Trans.</v>
          </cell>
          <cell r="E619" t="str">
            <v>VALLE HERMOSO</v>
          </cell>
          <cell r="F619">
            <v>6</v>
          </cell>
          <cell r="G619" t="str">
            <v>CESSA</v>
          </cell>
          <cell r="H619">
            <v>3573.0307156355188</v>
          </cell>
          <cell r="I619">
            <v>-12763.12156553611</v>
          </cell>
          <cell r="J619">
            <v>16336.15228117163</v>
          </cell>
          <cell r="K619">
            <v>2</v>
          </cell>
          <cell r="L619">
            <v>3641.1599185049226</v>
          </cell>
          <cell r="M619">
            <v>-13006.483956623366</v>
          </cell>
          <cell r="N619">
            <v>16647.643875128291</v>
          </cell>
        </row>
        <row r="620">
          <cell r="A620" t="str">
            <v>Nov2</v>
          </cell>
          <cell r="B620" t="str">
            <v>01-Nov-2002</v>
          </cell>
          <cell r="C620">
            <v>4</v>
          </cell>
          <cell r="D620" t="str">
            <v>Generadores y Trans.</v>
          </cell>
          <cell r="E620" t="str">
            <v>COBEE</v>
          </cell>
          <cell r="F620">
            <v>1</v>
          </cell>
          <cell r="G620" t="str">
            <v>CRE</v>
          </cell>
          <cell r="H620">
            <v>-10893.67902133926</v>
          </cell>
          <cell r="I620">
            <v>-1494.141063145921</v>
          </cell>
          <cell r="J620">
            <v>-9399.5379581933394</v>
          </cell>
          <cell r="K620">
            <v>2</v>
          </cell>
          <cell r="L620">
            <v>-11101.395586660468</v>
          </cell>
          <cell r="M620">
            <v>-1522.6307817372344</v>
          </cell>
          <cell r="N620">
            <v>-9578.7648049232339</v>
          </cell>
        </row>
        <row r="621">
          <cell r="A621" t="str">
            <v>Nov2</v>
          </cell>
          <cell r="B621" t="str">
            <v>01-Nov-2002</v>
          </cell>
          <cell r="C621">
            <v>4</v>
          </cell>
          <cell r="D621" t="str">
            <v>Generadores y Trans.</v>
          </cell>
          <cell r="E621" t="str">
            <v>COBEE</v>
          </cell>
          <cell r="F621">
            <v>2</v>
          </cell>
          <cell r="G621" t="str">
            <v>ELECTROPAZ</v>
          </cell>
          <cell r="H621">
            <v>1747.6790007018387</v>
          </cell>
          <cell r="I621">
            <v>1747.6790007018387</v>
          </cell>
          <cell r="J621">
            <v>0</v>
          </cell>
          <cell r="K621">
            <v>2</v>
          </cell>
          <cell r="L621">
            <v>1781.0030851180104</v>
          </cell>
          <cell r="M621">
            <v>1781.0030851180104</v>
          </cell>
          <cell r="N621">
            <v>0</v>
          </cell>
        </row>
        <row r="622">
          <cell r="A622" t="str">
            <v>Nov2</v>
          </cell>
          <cell r="B622" t="str">
            <v>01-Nov-2002</v>
          </cell>
          <cell r="C622">
            <v>4</v>
          </cell>
          <cell r="D622" t="str">
            <v>Generadores y Trans.</v>
          </cell>
          <cell r="E622" t="str">
            <v>COBEE</v>
          </cell>
          <cell r="F622">
            <v>3</v>
          </cell>
          <cell r="G622" t="str">
            <v>ELFEC</v>
          </cell>
          <cell r="H622">
            <v>-14587.780960734941</v>
          </cell>
          <cell r="I622">
            <v>-688.44690184256569</v>
          </cell>
          <cell r="J622">
            <v>-13899.334058892375</v>
          </cell>
          <cell r="K622">
            <v>2</v>
          </cell>
          <cell r="L622">
            <v>-14865.935269383688</v>
          </cell>
          <cell r="M622">
            <v>-701.57394786408361</v>
          </cell>
          <cell r="N622">
            <v>-14164.361321519604</v>
          </cell>
        </row>
        <row r="623">
          <cell r="A623" t="str">
            <v>Nov2</v>
          </cell>
          <cell r="B623" t="str">
            <v>01-Nov-2002</v>
          </cell>
          <cell r="C623">
            <v>4</v>
          </cell>
          <cell r="D623" t="str">
            <v>Generadores y Trans.</v>
          </cell>
          <cell r="E623" t="str">
            <v>COBEE</v>
          </cell>
          <cell r="F623">
            <v>4</v>
          </cell>
          <cell r="G623" t="str">
            <v>ELFEO</v>
          </cell>
          <cell r="H623">
            <v>-1122.7835235360069</v>
          </cell>
          <cell r="I623">
            <v>-31.539043030774099</v>
          </cell>
          <cell r="J623">
            <v>-1091.2444805052328</v>
          </cell>
          <cell r="K623">
            <v>2</v>
          </cell>
          <cell r="L623">
            <v>-1144.1923365413556</v>
          </cell>
          <cell r="M623">
            <v>-32.140417614974467</v>
          </cell>
          <cell r="N623">
            <v>-1112.0519189263812</v>
          </cell>
        </row>
        <row r="624">
          <cell r="A624" t="str">
            <v>Nov2</v>
          </cell>
          <cell r="B624" t="str">
            <v>01-Nov-2002</v>
          </cell>
          <cell r="C624">
            <v>4</v>
          </cell>
          <cell r="D624" t="str">
            <v>Generadores y Trans.</v>
          </cell>
          <cell r="E624" t="str">
            <v>COBEE</v>
          </cell>
          <cell r="F624">
            <v>5</v>
          </cell>
          <cell r="G624" t="str">
            <v>SEPSA</v>
          </cell>
          <cell r="H624">
            <v>382.30050273601029</v>
          </cell>
          <cell r="I624">
            <v>382.30050273601029</v>
          </cell>
          <cell r="J624">
            <v>0</v>
          </cell>
          <cell r="K624">
            <v>2</v>
          </cell>
          <cell r="L624">
            <v>389.59006461802841</v>
          </cell>
          <cell r="M624">
            <v>389.59006461802841</v>
          </cell>
          <cell r="N624">
            <v>0</v>
          </cell>
        </row>
        <row r="625">
          <cell r="A625" t="str">
            <v>Nov2</v>
          </cell>
          <cell r="B625" t="str">
            <v>01-Nov-2002</v>
          </cell>
          <cell r="C625">
            <v>4</v>
          </cell>
          <cell r="D625" t="str">
            <v>Generadores y Trans.</v>
          </cell>
          <cell r="E625" t="str">
            <v>COBEE</v>
          </cell>
          <cell r="F625">
            <v>6</v>
          </cell>
          <cell r="G625" t="str">
            <v>CESSA</v>
          </cell>
          <cell r="H625">
            <v>459.73587432102499</v>
          </cell>
          <cell r="I625">
            <v>-1642.2094627735707</v>
          </cell>
          <cell r="J625">
            <v>2101.9453370945957</v>
          </cell>
          <cell r="K625">
            <v>2</v>
          </cell>
          <cell r="L625">
            <v>468.50194467997761</v>
          </cell>
          <cell r="M625">
            <v>-1673.5224937961589</v>
          </cell>
          <cell r="N625">
            <v>2142.0244384761363</v>
          </cell>
        </row>
        <row r="626">
          <cell r="A626" t="str">
            <v>Nov2</v>
          </cell>
          <cell r="B626" t="str">
            <v>01-Nov-2002</v>
          </cell>
          <cell r="C626">
            <v>5</v>
          </cell>
          <cell r="D626" t="str">
            <v>Generadores y Trans.</v>
          </cell>
          <cell r="E626" t="str">
            <v>CECBB</v>
          </cell>
          <cell r="F626">
            <v>1</v>
          </cell>
          <cell r="G626" t="str">
            <v>CRE</v>
          </cell>
          <cell r="H626">
            <v>-75888.84413234565</v>
          </cell>
          <cell r="I626">
            <v>-10408.663412122281</v>
          </cell>
          <cell r="J626">
            <v>-65480.180720223369</v>
          </cell>
          <cell r="K626">
            <v>2</v>
          </cell>
          <cell r="L626">
            <v>-77335.86400675989</v>
          </cell>
          <cell r="M626">
            <v>-10607.131882628471</v>
          </cell>
          <cell r="N626">
            <v>-66728.73212413142</v>
          </cell>
        </row>
        <row r="627">
          <cell r="A627" t="str">
            <v>Nov2</v>
          </cell>
          <cell r="B627" t="str">
            <v>01-Nov-2002</v>
          </cell>
          <cell r="C627">
            <v>5</v>
          </cell>
          <cell r="D627" t="str">
            <v>Generadores y Trans.</v>
          </cell>
          <cell r="E627" t="str">
            <v>CECBB</v>
          </cell>
          <cell r="F627">
            <v>2</v>
          </cell>
          <cell r="G627" t="str">
            <v>ELECTROPAZ</v>
          </cell>
          <cell r="H627">
            <v>12174.889586688972</v>
          </cell>
          <cell r="I627">
            <v>12174.889586688972</v>
          </cell>
          <cell r="J627">
            <v>0</v>
          </cell>
          <cell r="K627">
            <v>2</v>
          </cell>
          <cell r="L627">
            <v>12407.035792131426</v>
          </cell>
          <cell r="M627">
            <v>12407.035792131426</v>
          </cell>
          <cell r="N627">
            <v>0</v>
          </cell>
        </row>
        <row r="628">
          <cell r="A628" t="str">
            <v>Nov2</v>
          </cell>
          <cell r="B628" t="str">
            <v>01-Nov-2002</v>
          </cell>
          <cell r="C628">
            <v>5</v>
          </cell>
          <cell r="D628" t="str">
            <v>Generadores y Trans.</v>
          </cell>
          <cell r="E628" t="str">
            <v>CECBB</v>
          </cell>
          <cell r="F628">
            <v>3</v>
          </cell>
          <cell r="G628" t="str">
            <v>ELFEC</v>
          </cell>
          <cell r="H628">
            <v>-101623.13699508228</v>
          </cell>
          <cell r="I628">
            <v>-4795.940795114755</v>
          </cell>
          <cell r="J628">
            <v>-96827.196199967526</v>
          </cell>
          <cell r="K628">
            <v>2</v>
          </cell>
          <cell r="L628">
            <v>-103560.84866553226</v>
          </cell>
          <cell r="M628">
            <v>-4887.387986416581</v>
          </cell>
          <cell r="N628">
            <v>-98673.460679115669</v>
          </cell>
        </row>
        <row r="629">
          <cell r="A629" t="str">
            <v>Nov2</v>
          </cell>
          <cell r="B629" t="str">
            <v>01-Nov-2002</v>
          </cell>
          <cell r="C629">
            <v>5</v>
          </cell>
          <cell r="D629" t="str">
            <v>Generadores y Trans.</v>
          </cell>
          <cell r="E629" t="str">
            <v>CECBB</v>
          </cell>
          <cell r="F629">
            <v>4</v>
          </cell>
          <cell r="G629" t="str">
            <v>ELFEO</v>
          </cell>
          <cell r="H629">
            <v>-7821.6682945294488</v>
          </cell>
          <cell r="I629">
            <v>-219.71103756199238</v>
          </cell>
          <cell r="J629">
            <v>-7601.9572569674565</v>
          </cell>
          <cell r="K629">
            <v>2</v>
          </cell>
          <cell r="L629">
            <v>-7970.8089172739692</v>
          </cell>
          <cell r="M629">
            <v>-223.90040480846056</v>
          </cell>
          <cell r="N629">
            <v>-7746.9085124655085</v>
          </cell>
        </row>
        <row r="630">
          <cell r="A630" t="str">
            <v>Nov2</v>
          </cell>
          <cell r="B630" t="str">
            <v>01-Nov-2002</v>
          </cell>
          <cell r="C630">
            <v>5</v>
          </cell>
          <cell r="D630" t="str">
            <v>Generadores y Trans.</v>
          </cell>
          <cell r="E630" t="str">
            <v>CECBB</v>
          </cell>
          <cell r="F630">
            <v>5</v>
          </cell>
          <cell r="G630" t="str">
            <v>SEPSA</v>
          </cell>
          <cell r="H630">
            <v>2663.227290525007</v>
          </cell>
          <cell r="I630">
            <v>2663.227290525007</v>
          </cell>
          <cell r="J630">
            <v>0</v>
          </cell>
          <cell r="K630">
            <v>2</v>
          </cell>
          <cell r="L630">
            <v>2714.008704625232</v>
          </cell>
          <cell r="M630">
            <v>2714.008704625232</v>
          </cell>
          <cell r="N630">
            <v>0</v>
          </cell>
        </row>
        <row r="631">
          <cell r="A631" t="str">
            <v>Nov2</v>
          </cell>
          <cell r="B631" t="str">
            <v>01-Nov-2002</v>
          </cell>
          <cell r="C631">
            <v>5</v>
          </cell>
          <cell r="D631" t="str">
            <v>Generadores y Trans.</v>
          </cell>
          <cell r="E631" t="str">
            <v>CECBB</v>
          </cell>
          <cell r="F631">
            <v>6</v>
          </cell>
          <cell r="G631" t="str">
            <v>CESSA</v>
          </cell>
          <cell r="H631">
            <v>3202.6667978791534</v>
          </cell>
          <cell r="I631">
            <v>-11440.155131151027</v>
          </cell>
          <cell r="J631">
            <v>14642.82192903018</v>
          </cell>
          <cell r="K631">
            <v>2</v>
          </cell>
          <cell r="L631">
            <v>3263.7340411695609</v>
          </cell>
          <cell r="M631">
            <v>-11658.291696945706</v>
          </cell>
          <cell r="N631">
            <v>14922.025738115268</v>
          </cell>
        </row>
        <row r="632">
          <cell r="A632" t="str">
            <v>Nov2</v>
          </cell>
          <cell r="B632" t="str">
            <v>01-Nov-2002</v>
          </cell>
          <cell r="C632">
            <v>6</v>
          </cell>
          <cell r="D632" t="str">
            <v>Generadores y Trans.</v>
          </cell>
          <cell r="E632" t="str">
            <v>RÍO ELÉCTRICO</v>
          </cell>
          <cell r="F632">
            <v>1</v>
          </cell>
          <cell r="G632" t="str">
            <v>CRE</v>
          </cell>
          <cell r="H632">
            <v>-8391.0813418894522</v>
          </cell>
          <cell r="I632">
            <v>-1150.8930245287568</v>
          </cell>
          <cell r="J632">
            <v>-7240.1883173606957</v>
          </cell>
          <cell r="K632">
            <v>2</v>
          </cell>
          <cell r="L632">
            <v>-8551.079317986776</v>
          </cell>
          <cell r="M632">
            <v>-1172.8378189034547</v>
          </cell>
          <cell r="N632">
            <v>-7378.2414990833213</v>
          </cell>
        </row>
        <row r="633">
          <cell r="A633" t="str">
            <v>Nov2</v>
          </cell>
          <cell r="B633" t="str">
            <v>01-Nov-2002</v>
          </cell>
          <cell r="C633">
            <v>6</v>
          </cell>
          <cell r="D633" t="str">
            <v>Generadores y Trans.</v>
          </cell>
          <cell r="E633" t="str">
            <v>RÍO ELÉCTRICO</v>
          </cell>
          <cell r="F633">
            <v>2</v>
          </cell>
          <cell r="G633" t="str">
            <v>ELECTROPAZ</v>
          </cell>
          <cell r="H633">
            <v>1346.1858593111283</v>
          </cell>
          <cell r="I633">
            <v>1346.1858593111283</v>
          </cell>
          <cell r="J633">
            <v>0</v>
          </cell>
          <cell r="K633">
            <v>2</v>
          </cell>
          <cell r="L633">
            <v>1371.8544238458771</v>
          </cell>
          <cell r="M633">
            <v>1371.8544238458771</v>
          </cell>
          <cell r="N633">
            <v>0</v>
          </cell>
        </row>
        <row r="634">
          <cell r="A634" t="str">
            <v>Nov2</v>
          </cell>
          <cell r="B634" t="str">
            <v>01-Nov-2002</v>
          </cell>
          <cell r="C634">
            <v>6</v>
          </cell>
          <cell r="D634" t="str">
            <v>Generadores y Trans.</v>
          </cell>
          <cell r="E634" t="str">
            <v>RÍO ELÉCTRICO</v>
          </cell>
          <cell r="F634">
            <v>3</v>
          </cell>
          <cell r="G634" t="str">
            <v>ELFEC</v>
          </cell>
          <cell r="H634">
            <v>-11236.539685024105</v>
          </cell>
          <cell r="I634">
            <v>-530.29045023419064</v>
          </cell>
          <cell r="J634">
            <v>-10706.249234789915</v>
          </cell>
          <cell r="K634">
            <v>2</v>
          </cell>
          <cell r="L634">
            <v>-11450.793788242736</v>
          </cell>
          <cell r="M634">
            <v>-540.40182865185045</v>
          </cell>
          <cell r="N634">
            <v>-10910.391959590886</v>
          </cell>
        </row>
        <row r="635">
          <cell r="A635" t="str">
            <v>Nov2</v>
          </cell>
          <cell r="B635" t="str">
            <v>01-Nov-2002</v>
          </cell>
          <cell r="C635">
            <v>6</v>
          </cell>
          <cell r="D635" t="str">
            <v>Generadores y Trans.</v>
          </cell>
          <cell r="E635" t="str">
            <v>RÍO ELÉCTRICO</v>
          </cell>
          <cell r="F635">
            <v>4</v>
          </cell>
          <cell r="G635" t="str">
            <v>ELFEO</v>
          </cell>
          <cell r="H635">
            <v>-864.84720697834825</v>
          </cell>
          <cell r="I635">
            <v>-24.293599526676864</v>
          </cell>
          <cell r="J635">
            <v>-840.55360745167138</v>
          </cell>
          <cell r="K635">
            <v>2</v>
          </cell>
          <cell r="L635">
            <v>-881.33778752595629</v>
          </cell>
          <cell r="M635">
            <v>-24.756820725234803</v>
          </cell>
          <cell r="N635">
            <v>-856.58096680072151</v>
          </cell>
        </row>
        <row r="636">
          <cell r="A636" t="str">
            <v>Nov2</v>
          </cell>
          <cell r="B636" t="str">
            <v>01-Nov-2002</v>
          </cell>
          <cell r="C636">
            <v>6</v>
          </cell>
          <cell r="D636" t="str">
            <v>Generadores y Trans.</v>
          </cell>
          <cell r="E636" t="str">
            <v>RÍO ELÉCTRICO</v>
          </cell>
          <cell r="F636">
            <v>5</v>
          </cell>
          <cell r="G636" t="str">
            <v>SEPSA</v>
          </cell>
          <cell r="H636">
            <v>294.47486099225227</v>
          </cell>
          <cell r="I636">
            <v>294.47486099225227</v>
          </cell>
          <cell r="J636">
            <v>0</v>
          </cell>
          <cell r="K636">
            <v>2</v>
          </cell>
          <cell r="L636">
            <v>300.08979664245203</v>
          </cell>
          <cell r="M636">
            <v>300.08979664245203</v>
          </cell>
          <cell r="N636">
            <v>0</v>
          </cell>
        </row>
        <row r="637">
          <cell r="A637" t="str">
            <v>Nov2</v>
          </cell>
          <cell r="B637" t="str">
            <v>01-Nov-2002</v>
          </cell>
          <cell r="C637">
            <v>6</v>
          </cell>
          <cell r="D637" t="str">
            <v>Generadores y Trans.</v>
          </cell>
          <cell r="E637" t="str">
            <v>RÍO ELÉCTRICO</v>
          </cell>
          <cell r="F637">
            <v>6</v>
          </cell>
          <cell r="G637" t="str">
            <v>CESSA</v>
          </cell>
          <cell r="H637">
            <v>354.12105585777823</v>
          </cell>
          <cell r="I637">
            <v>-1264.9457686021963</v>
          </cell>
          <cell r="J637">
            <v>1619.0668244599744</v>
          </cell>
          <cell r="K637">
            <v>2</v>
          </cell>
          <cell r="L637">
            <v>360.87330266866826</v>
          </cell>
          <cell r="M637">
            <v>-1289.0652777099046</v>
          </cell>
          <cell r="N637">
            <v>1649.9385803785729</v>
          </cell>
        </row>
        <row r="638">
          <cell r="A638" t="str">
            <v>Nov2</v>
          </cell>
          <cell r="B638" t="str">
            <v>01-Nov-2002</v>
          </cell>
          <cell r="C638">
            <v>7</v>
          </cell>
          <cell r="D638" t="str">
            <v>Generadores y Trans.</v>
          </cell>
          <cell r="E638" t="str">
            <v>HIDROBOL</v>
          </cell>
          <cell r="F638">
            <v>1</v>
          </cell>
          <cell r="G638" t="str">
            <v>CRE</v>
          </cell>
          <cell r="H638">
            <v>-83422.901700373375</v>
          </cell>
          <cell r="I638">
            <v>-11442.009884186007</v>
          </cell>
          <cell r="J638">
            <v>-71980.891816187373</v>
          </cell>
          <cell r="K638">
            <v>2</v>
          </cell>
          <cell r="L638">
            <v>-85013.578144611034</v>
          </cell>
          <cell r="M638">
            <v>-11660.181815712427</v>
          </cell>
          <cell r="N638">
            <v>-73353.396328898612</v>
          </cell>
        </row>
        <row r="639">
          <cell r="A639" t="str">
            <v>Nov2</v>
          </cell>
          <cell r="B639" t="str">
            <v>01-Nov-2002</v>
          </cell>
          <cell r="C639">
            <v>7</v>
          </cell>
          <cell r="D639" t="str">
            <v>Generadores y Trans.</v>
          </cell>
          <cell r="E639" t="str">
            <v>HIDROBOL</v>
          </cell>
          <cell r="F639">
            <v>2</v>
          </cell>
          <cell r="G639" t="str">
            <v>ELECTROPAZ</v>
          </cell>
          <cell r="H639">
            <v>13383.582644004888</v>
          </cell>
          <cell r="I639">
            <v>13383.582644004888</v>
          </cell>
          <cell r="J639">
            <v>0</v>
          </cell>
          <cell r="K639">
            <v>2</v>
          </cell>
          <cell r="L639">
            <v>13638.775753060112</v>
          </cell>
          <cell r="M639">
            <v>13638.775753060112</v>
          </cell>
          <cell r="N639">
            <v>0</v>
          </cell>
        </row>
        <row r="640">
          <cell r="A640" t="str">
            <v>Nov2</v>
          </cell>
          <cell r="B640" t="str">
            <v>01-Nov-2002</v>
          </cell>
          <cell r="C640">
            <v>7</v>
          </cell>
          <cell r="D640" t="str">
            <v>Generadores y Trans.</v>
          </cell>
          <cell r="E640" t="str">
            <v>HIDROBOL</v>
          </cell>
          <cell r="F640">
            <v>3</v>
          </cell>
          <cell r="G640" t="str">
            <v>ELFEC</v>
          </cell>
          <cell r="H640">
            <v>-111712.03178743539</v>
          </cell>
          <cell r="I640">
            <v>-5272.0699871766819</v>
          </cell>
          <cell r="J640">
            <v>-106439.96180025871</v>
          </cell>
          <cell r="K640">
            <v>2</v>
          </cell>
          <cell r="L640">
            <v>-113842.11470088322</v>
          </cell>
          <cell r="M640">
            <v>-5372.5958304408559</v>
          </cell>
          <cell r="N640">
            <v>-108469.51887044235</v>
          </cell>
        </row>
        <row r="641">
          <cell r="A641" t="str">
            <v>Nov2</v>
          </cell>
          <cell r="B641" t="str">
            <v>01-Nov-2002</v>
          </cell>
          <cell r="C641">
            <v>7</v>
          </cell>
          <cell r="D641" t="str">
            <v>Generadores y Trans.</v>
          </cell>
          <cell r="E641" t="str">
            <v>HIDROBOL</v>
          </cell>
          <cell r="F641">
            <v>4</v>
          </cell>
          <cell r="G641" t="str">
            <v>ELFEO</v>
          </cell>
          <cell r="H641">
            <v>-8598.1842618333339</v>
          </cell>
          <cell r="I641">
            <v>-241.52340832937921</v>
          </cell>
          <cell r="J641">
            <v>-8356.6608535039541</v>
          </cell>
          <cell r="K641">
            <v>2</v>
          </cell>
          <cell r="L641">
            <v>-8762.1311983428805</v>
          </cell>
          <cell r="M641">
            <v>-246.12868563969624</v>
          </cell>
          <cell r="N641">
            <v>-8516.002512703184</v>
          </cell>
        </row>
        <row r="642">
          <cell r="A642" t="str">
            <v>Nov2</v>
          </cell>
          <cell r="B642" t="str">
            <v>01-Nov-2002</v>
          </cell>
          <cell r="C642">
            <v>7</v>
          </cell>
          <cell r="D642" t="str">
            <v>Generadores y Trans.</v>
          </cell>
          <cell r="E642" t="str">
            <v>HIDROBOL</v>
          </cell>
          <cell r="F642">
            <v>5</v>
          </cell>
          <cell r="G642" t="str">
            <v>SEPSA</v>
          </cell>
          <cell r="H642">
            <v>2927.6259376906683</v>
          </cell>
          <cell r="I642">
            <v>2927.6259376906683</v>
          </cell>
          <cell r="J642">
            <v>0</v>
          </cell>
          <cell r="K642">
            <v>2</v>
          </cell>
          <cell r="L642">
            <v>2983.4488055327597</v>
          </cell>
          <cell r="M642">
            <v>2983.4488055327597</v>
          </cell>
          <cell r="N642">
            <v>0</v>
          </cell>
        </row>
        <row r="643">
          <cell r="A643" t="str">
            <v>Nov2</v>
          </cell>
          <cell r="B643" t="str">
            <v>01-Nov-2002</v>
          </cell>
          <cell r="C643">
            <v>7</v>
          </cell>
          <cell r="D643" t="str">
            <v>Generadores y Trans.</v>
          </cell>
          <cell r="E643" t="str">
            <v>HIDROBOL</v>
          </cell>
          <cell r="F643">
            <v>6</v>
          </cell>
          <cell r="G643" t="str">
            <v>CESSA</v>
          </cell>
          <cell r="H643">
            <v>3520.6196709569522</v>
          </cell>
          <cell r="I643">
            <v>-12575.905561015896</v>
          </cell>
          <cell r="J643">
            <v>16096.525231972848</v>
          </cell>
          <cell r="K643">
            <v>2</v>
          </cell>
          <cell r="L643">
            <v>3587.7495197822168</v>
          </cell>
          <cell r="M643">
            <v>-12815.698187898064</v>
          </cell>
          <cell r="N643">
            <v>16403.44770768028</v>
          </cell>
        </row>
        <row r="644">
          <cell r="A644" t="str">
            <v>Nov2</v>
          </cell>
          <cell r="B644" t="str">
            <v>01-Nov-2002</v>
          </cell>
          <cell r="C644">
            <v>8</v>
          </cell>
          <cell r="D644" t="str">
            <v>Generadores y Trans.</v>
          </cell>
          <cell r="E644" t="str">
            <v>SYNERGIA</v>
          </cell>
          <cell r="F644">
            <v>1</v>
          </cell>
          <cell r="G644" t="str">
            <v>CRE</v>
          </cell>
          <cell r="H644">
            <v>-8029.2729444298793</v>
          </cell>
          <cell r="I644">
            <v>-1101.268578776645</v>
          </cell>
          <cell r="J644">
            <v>-6928.0043656532343</v>
          </cell>
          <cell r="K644">
            <v>2</v>
          </cell>
          <cell r="L644">
            <v>-8182.3720943843127</v>
          </cell>
          <cell r="M644">
            <v>-1122.2671529251543</v>
          </cell>
          <cell r="N644">
            <v>-7060.104941459158</v>
          </cell>
        </row>
        <row r="645">
          <cell r="A645" t="str">
            <v>Nov2</v>
          </cell>
          <cell r="B645" t="str">
            <v>01-Nov-2002</v>
          </cell>
          <cell r="C645">
            <v>8</v>
          </cell>
          <cell r="D645" t="str">
            <v>Generadores y Trans.</v>
          </cell>
          <cell r="E645" t="str">
            <v>SYNERGIA</v>
          </cell>
          <cell r="F645">
            <v>2</v>
          </cell>
          <cell r="G645" t="str">
            <v>ELECTROPAZ</v>
          </cell>
          <cell r="H645">
            <v>1288.1407363293479</v>
          </cell>
          <cell r="I645">
            <v>1288.1407363293479</v>
          </cell>
          <cell r="J645">
            <v>0</v>
          </cell>
          <cell r="K645">
            <v>2</v>
          </cell>
          <cell r="L645">
            <v>1312.7025183385786</v>
          </cell>
          <cell r="M645">
            <v>1312.7025183385786</v>
          </cell>
          <cell r="N645">
            <v>0</v>
          </cell>
        </row>
        <row r="646">
          <cell r="A646" t="str">
            <v>Nov2</v>
          </cell>
          <cell r="B646" t="str">
            <v>01-Nov-2002</v>
          </cell>
          <cell r="C646">
            <v>8</v>
          </cell>
          <cell r="D646" t="str">
            <v>Generadores y Trans.</v>
          </cell>
          <cell r="E646" t="str">
            <v>SYNERGIA</v>
          </cell>
          <cell r="F646">
            <v>3</v>
          </cell>
          <cell r="G646" t="str">
            <v>ELFEC</v>
          </cell>
          <cell r="H646">
            <v>-10752.040220558894</v>
          </cell>
          <cell r="I646">
            <v>-507.42527586988808</v>
          </cell>
          <cell r="J646">
            <v>-10244.614944689007</v>
          </cell>
          <cell r="K646">
            <v>2</v>
          </cell>
          <cell r="L646">
            <v>-10957.056070616078</v>
          </cell>
          <cell r="M646">
            <v>-517.10066976155633</v>
          </cell>
          <cell r="N646">
            <v>-10439.955400854522</v>
          </cell>
        </row>
        <row r="647">
          <cell r="A647" t="str">
            <v>Nov2</v>
          </cell>
          <cell r="B647" t="str">
            <v>01-Nov-2002</v>
          </cell>
          <cell r="C647">
            <v>8</v>
          </cell>
          <cell r="D647" t="str">
            <v>Generadores y Trans.</v>
          </cell>
          <cell r="E647" t="str">
            <v>SYNERGIA</v>
          </cell>
          <cell r="F647">
            <v>4</v>
          </cell>
          <cell r="G647" t="str">
            <v>ELFEO</v>
          </cell>
          <cell r="H647">
            <v>-827.55654451722557</v>
          </cell>
          <cell r="I647">
            <v>-23.24610302948615</v>
          </cell>
          <cell r="J647">
            <v>-804.31044148773947</v>
          </cell>
          <cell r="K647">
            <v>2</v>
          </cell>
          <cell r="L647">
            <v>-843.33608076934775</v>
          </cell>
          <cell r="M647">
            <v>-23.689350959678439</v>
          </cell>
          <cell r="N647">
            <v>-819.64672980966941</v>
          </cell>
        </row>
        <row r="648">
          <cell r="A648" t="str">
            <v>Nov2</v>
          </cell>
          <cell r="B648" t="str">
            <v>01-Nov-2002</v>
          </cell>
          <cell r="C648">
            <v>8</v>
          </cell>
          <cell r="D648" t="str">
            <v>Generadores y Trans.</v>
          </cell>
          <cell r="E648" t="str">
            <v>SYNERGIA</v>
          </cell>
          <cell r="F648">
            <v>5</v>
          </cell>
          <cell r="G648" t="str">
            <v>SEPSA</v>
          </cell>
          <cell r="H648">
            <v>281.7776324460508</v>
          </cell>
          <cell r="I648">
            <v>281.7776324460508</v>
          </cell>
          <cell r="J648">
            <v>0</v>
          </cell>
          <cell r="K648">
            <v>2</v>
          </cell>
          <cell r="L648">
            <v>287.15046212841827</v>
          </cell>
          <cell r="M648">
            <v>287.15046212841827</v>
          </cell>
          <cell r="N648">
            <v>0</v>
          </cell>
        </row>
        <row r="649">
          <cell r="A649" t="str">
            <v>Nov2</v>
          </cell>
          <cell r="B649" t="str">
            <v>01-Nov-2002</v>
          </cell>
          <cell r="C649">
            <v>8</v>
          </cell>
          <cell r="D649" t="str">
            <v>Generadores y Trans.</v>
          </cell>
          <cell r="E649" t="str">
            <v>SYNERGIA</v>
          </cell>
          <cell r="F649">
            <v>6</v>
          </cell>
          <cell r="G649" t="str">
            <v>CESSA</v>
          </cell>
          <cell r="H649">
            <v>338.85199022651307</v>
          </cell>
          <cell r="I649">
            <v>-1210.4035728155238</v>
          </cell>
          <cell r="J649">
            <v>1549.255563042037</v>
          </cell>
          <cell r="K649">
            <v>2</v>
          </cell>
          <cell r="L649">
            <v>345.31309224945977</v>
          </cell>
          <cell r="M649">
            <v>-1233.4830918930788</v>
          </cell>
          <cell r="N649">
            <v>1578.7961841425388</v>
          </cell>
        </row>
        <row r="650">
          <cell r="A650" t="str">
            <v>Nov2</v>
          </cell>
          <cell r="B650" t="str">
            <v>01-Nov-2002</v>
          </cell>
          <cell r="C650">
            <v>9</v>
          </cell>
          <cell r="D650" t="str">
            <v>Generadores y Trans.</v>
          </cell>
          <cell r="E650" t="str">
            <v>INGRESO TARIFARIO</v>
          </cell>
          <cell r="F650">
            <v>1</v>
          </cell>
          <cell r="G650" t="str">
            <v>CRE</v>
          </cell>
          <cell r="H650">
            <v>-11611.007587549411</v>
          </cell>
          <cell r="I650">
            <v>-1592.5274819528902</v>
          </cell>
          <cell r="J650">
            <v>-10018.480105596522</v>
          </cell>
          <cell r="K650">
            <v>2</v>
          </cell>
          <cell r="L650">
            <v>-11832.40190358166</v>
          </cell>
          <cell r="M650">
            <v>-1622.8931956922895</v>
          </cell>
          <cell r="N650">
            <v>-10209.50870788937</v>
          </cell>
        </row>
        <row r="651">
          <cell r="A651" t="str">
            <v>Nov2</v>
          </cell>
          <cell r="B651" t="str">
            <v>01-Nov-2002</v>
          </cell>
          <cell r="C651">
            <v>9</v>
          </cell>
          <cell r="D651" t="str">
            <v>Generadores y Trans.</v>
          </cell>
          <cell r="E651" t="str">
            <v>INGRESO TARIFARIO</v>
          </cell>
          <cell r="F651">
            <v>2</v>
          </cell>
          <cell r="G651" t="str">
            <v>ELECTROPAZ</v>
          </cell>
          <cell r="H651">
            <v>1862.7604226267265</v>
          </cell>
          <cell r="I651">
            <v>1862.7604226267265</v>
          </cell>
          <cell r="J651">
            <v>0</v>
          </cell>
          <cell r="K651">
            <v>2</v>
          </cell>
          <cell r="L651">
            <v>1898.2788362174308</v>
          </cell>
          <cell r="M651">
            <v>1898.2788362174308</v>
          </cell>
          <cell r="N651">
            <v>0</v>
          </cell>
        </row>
        <row r="652">
          <cell r="A652" t="str">
            <v>Nov2</v>
          </cell>
          <cell r="B652" t="str">
            <v>01-Nov-2002</v>
          </cell>
          <cell r="C652">
            <v>9</v>
          </cell>
          <cell r="D652" t="str">
            <v>Generadores y Trans.</v>
          </cell>
          <cell r="E652" t="str">
            <v>INGRESO TARIFARIO</v>
          </cell>
          <cell r="F652">
            <v>3</v>
          </cell>
          <cell r="G652" t="str">
            <v>ELFEC</v>
          </cell>
          <cell r="H652">
            <v>-15548.359290631914</v>
          </cell>
          <cell r="I652">
            <v>-733.77985391901098</v>
          </cell>
          <cell r="J652">
            <v>-14814.579436712902</v>
          </cell>
          <cell r="K652">
            <v>2</v>
          </cell>
          <cell r="L652">
            <v>-15844.829544795242</v>
          </cell>
          <cell r="M652">
            <v>-747.77129158294326</v>
          </cell>
          <cell r="N652">
            <v>-15097.058253212297</v>
          </cell>
        </row>
        <row r="653">
          <cell r="A653" t="str">
            <v>Nov2</v>
          </cell>
          <cell r="B653" t="str">
            <v>01-Nov-2002</v>
          </cell>
          <cell r="C653">
            <v>9</v>
          </cell>
          <cell r="D653" t="str">
            <v>Generadores y Trans.</v>
          </cell>
          <cell r="E653" t="str">
            <v>INGRESO TARIFARIO</v>
          </cell>
          <cell r="F653">
            <v>4</v>
          </cell>
          <cell r="G653" t="str">
            <v>ELFEO</v>
          </cell>
          <cell r="H653">
            <v>-1196.7167368723635</v>
          </cell>
          <cell r="I653">
            <v>-33.615830539621058</v>
          </cell>
          <cell r="J653">
            <v>-1163.1009063327424</v>
          </cell>
          <cell r="K653">
            <v>2</v>
          </cell>
          <cell r="L653">
            <v>-1219.5352805212631</v>
          </cell>
          <cell r="M653">
            <v>-34.256804525216921</v>
          </cell>
          <cell r="N653">
            <v>-1185.2784759960462</v>
          </cell>
        </row>
        <row r="654">
          <cell r="A654" t="str">
            <v>Nov2</v>
          </cell>
          <cell r="B654" t="str">
            <v>01-Nov-2002</v>
          </cell>
          <cell r="C654">
            <v>9</v>
          </cell>
          <cell r="D654" t="str">
            <v>Generadores y Trans.</v>
          </cell>
          <cell r="E654" t="str">
            <v>INGRESO TARIFARIO</v>
          </cell>
          <cell r="F654">
            <v>5</v>
          </cell>
          <cell r="G654" t="str">
            <v>SEPSA</v>
          </cell>
          <cell r="H654">
            <v>407.47428203975636</v>
          </cell>
          <cell r="I654">
            <v>407.47428203975636</v>
          </cell>
          <cell r="J654">
            <v>0</v>
          </cell>
          <cell r="K654">
            <v>2</v>
          </cell>
          <cell r="L654">
            <v>415.24384805654711</v>
          </cell>
          <cell r="M654">
            <v>415.24384805654711</v>
          </cell>
          <cell r="N654">
            <v>0</v>
          </cell>
        </row>
        <row r="655">
          <cell r="A655" t="str">
            <v>Nov2</v>
          </cell>
          <cell r="B655" t="str">
            <v>01-Nov-2002</v>
          </cell>
          <cell r="C655">
            <v>9</v>
          </cell>
          <cell r="D655" t="str">
            <v>Generadores y Trans.</v>
          </cell>
          <cell r="E655" t="str">
            <v>INGRESO TARIFARIO</v>
          </cell>
          <cell r="F655">
            <v>6</v>
          </cell>
          <cell r="G655" t="str">
            <v>CESSA</v>
          </cell>
          <cell r="H655">
            <v>490.00862927516619</v>
          </cell>
          <cell r="I655">
            <v>-1750.3459111708992</v>
          </cell>
          <cell r="J655">
            <v>2240.3545404460656</v>
          </cell>
          <cell r="K655">
            <v>2</v>
          </cell>
          <cell r="L655">
            <v>499.3519291145879</v>
          </cell>
          <cell r="M655">
            <v>-1783.7208472306311</v>
          </cell>
          <cell r="N655">
            <v>2283.0727763452192</v>
          </cell>
        </row>
        <row r="656">
          <cell r="A656" t="str">
            <v>Nov2</v>
          </cell>
          <cell r="B656" t="str">
            <v>01-Nov-2002</v>
          </cell>
          <cell r="C656">
            <v>10</v>
          </cell>
          <cell r="D656" t="str">
            <v>Distribuidores</v>
          </cell>
          <cell r="E656" t="str">
            <v>CRE</v>
          </cell>
          <cell r="F656">
            <v>1</v>
          </cell>
          <cell r="G656" t="str">
            <v>CRE</v>
          </cell>
          <cell r="H656">
            <v>-165237.10769894498</v>
          </cell>
          <cell r="I656">
            <v>-22663.376374945419</v>
          </cell>
          <cell r="J656">
            <v>-142573.73132399956</v>
          </cell>
          <cell r="K656">
            <v>2</v>
          </cell>
          <cell r="L656">
            <v>-168387.78658415927</v>
          </cell>
          <cell r="M656">
            <v>-23095.513092941608</v>
          </cell>
          <cell r="N656">
            <v>-145292.27349121767</v>
          </cell>
        </row>
        <row r="657">
          <cell r="A657" t="str">
            <v>Nov2</v>
          </cell>
          <cell r="B657" t="str">
            <v>01-Nov-2002</v>
          </cell>
          <cell r="C657">
            <v>11</v>
          </cell>
          <cell r="D657" t="str">
            <v>Distribuidores</v>
          </cell>
          <cell r="E657" t="str">
            <v>ELECTROPAZ</v>
          </cell>
          <cell r="F657">
            <v>2</v>
          </cell>
          <cell r="G657" t="str">
            <v>ELECTROPAZ</v>
          </cell>
          <cell r="H657">
            <v>26509.08133941437</v>
          </cell>
          <cell r="I657">
            <v>26509.08133941437</v>
          </cell>
          <cell r="J657">
            <v>0</v>
          </cell>
          <cell r="K657">
            <v>2</v>
          </cell>
          <cell r="L657">
            <v>27014.54651007503</v>
          </cell>
          <cell r="M657">
            <v>27014.54651007503</v>
          </cell>
          <cell r="N657">
            <v>0</v>
          </cell>
        </row>
        <row r="658">
          <cell r="A658" t="str">
            <v>Nov2</v>
          </cell>
          <cell r="B658" t="str">
            <v>01-Nov-2002</v>
          </cell>
          <cell r="C658">
            <v>12</v>
          </cell>
          <cell r="D658" t="str">
            <v>Distribuidores</v>
          </cell>
          <cell r="E658" t="str">
            <v>ELFEC</v>
          </cell>
          <cell r="F658">
            <v>3</v>
          </cell>
          <cell r="G658" t="str">
            <v>ELFEC</v>
          </cell>
          <cell r="H658">
            <v>-221269.85098200932</v>
          </cell>
          <cell r="I658">
            <v>-10442.475369609328</v>
          </cell>
          <cell r="J658">
            <v>-210827.37561239998</v>
          </cell>
          <cell r="K658">
            <v>2</v>
          </cell>
          <cell r="L658">
            <v>-225488.94109519204</v>
          </cell>
          <cell r="M658">
            <v>-10641.58855377582</v>
          </cell>
          <cell r="N658">
            <v>-214847.35254141621</v>
          </cell>
        </row>
        <row r="659">
          <cell r="A659" t="str">
            <v>Nov2</v>
          </cell>
          <cell r="B659" t="str">
            <v>01-Nov-2002</v>
          </cell>
          <cell r="C659">
            <v>13</v>
          </cell>
          <cell r="D659" t="str">
            <v>Distribuidores</v>
          </cell>
          <cell r="E659" t="str">
            <v>ELFEO</v>
          </cell>
          <cell r="F659">
            <v>4</v>
          </cell>
          <cell r="G659" t="str">
            <v>ELFEO</v>
          </cell>
          <cell r="H659">
            <v>-17030.564388550505</v>
          </cell>
          <cell r="I659">
            <v>-478.38937055050064</v>
          </cell>
          <cell r="J659">
            <v>-16552.175018000005</v>
          </cell>
          <cell r="K659">
            <v>2</v>
          </cell>
          <cell r="L659">
            <v>-17355.296770819328</v>
          </cell>
          <cell r="M659">
            <v>-487.51111874431774</v>
          </cell>
          <cell r="N659">
            <v>-16867.78565207501</v>
          </cell>
        </row>
        <row r="660">
          <cell r="A660" t="str">
            <v>Nov2</v>
          </cell>
          <cell r="B660" t="str">
            <v>01-Nov-2002</v>
          </cell>
          <cell r="C660">
            <v>14</v>
          </cell>
          <cell r="D660" t="str">
            <v>Distribuidores</v>
          </cell>
          <cell r="E660" t="str">
            <v>SEPSA</v>
          </cell>
          <cell r="F660">
            <v>5</v>
          </cell>
          <cell r="G660" t="str">
            <v>SEPSA</v>
          </cell>
          <cell r="H660">
            <v>5798.7966434671807</v>
          </cell>
          <cell r="I660">
            <v>5798.7966434671807</v>
          </cell>
          <cell r="J660">
            <v>0</v>
          </cell>
          <cell r="K660">
            <v>2</v>
          </cell>
          <cell r="L660">
            <v>5909.365912069431</v>
          </cell>
          <cell r="M660">
            <v>5909.365912069431</v>
          </cell>
          <cell r="N660">
            <v>0</v>
          </cell>
        </row>
        <row r="661">
          <cell r="A661" t="str">
            <v>Nov2</v>
          </cell>
          <cell r="B661" t="str">
            <v>01-Nov-2002</v>
          </cell>
          <cell r="C661">
            <v>15</v>
          </cell>
          <cell r="D661" t="str">
            <v>Distribuidores</v>
          </cell>
          <cell r="E661" t="str">
            <v>CESSA</v>
          </cell>
          <cell r="F661">
            <v>6</v>
          </cell>
          <cell r="G661" t="str">
            <v>CESSA</v>
          </cell>
          <cell r="H661">
            <v>6973.349043004273</v>
          </cell>
          <cell r="I661">
            <v>-24909.30211299572</v>
          </cell>
          <cell r="J661">
            <v>31882.651155999993</v>
          </cell>
          <cell r="K661">
            <v>2</v>
          </cell>
          <cell r="L661">
            <v>7106.3142340257273</v>
          </cell>
          <cell r="M661">
            <v>-25384.263296386976</v>
          </cell>
          <cell r="N661">
            <v>32490.577530412702</v>
          </cell>
        </row>
        <row r="662">
          <cell r="A662" t="str">
            <v>Dic2-r</v>
          </cell>
          <cell r="B662" t="str">
            <v>01-Dic-2002</v>
          </cell>
          <cell r="C662">
            <v>1</v>
          </cell>
          <cell r="D662" t="str">
            <v>Generadores y Trans.</v>
          </cell>
          <cell r="E662" t="str">
            <v>CORANI</v>
          </cell>
          <cell r="F662">
            <v>1</v>
          </cell>
          <cell r="G662" t="str">
            <v>CRE</v>
          </cell>
          <cell r="H662">
            <v>686019.05053816445</v>
          </cell>
          <cell r="J662">
            <v>686019.05053816445</v>
          </cell>
          <cell r="K662">
            <v>1</v>
          </cell>
          <cell r="L662">
            <v>692528.5432579004</v>
          </cell>
          <cell r="M662">
            <v>0</v>
          </cell>
          <cell r="N662">
            <v>692528.5432579004</v>
          </cell>
        </row>
        <row r="663">
          <cell r="A663" t="str">
            <v>Dic2-r</v>
          </cell>
          <cell r="B663" t="str">
            <v>01-Dic-2002</v>
          </cell>
          <cell r="C663">
            <v>1</v>
          </cell>
          <cell r="D663" t="str">
            <v>Generadores y Trans.</v>
          </cell>
          <cell r="E663" t="str">
            <v>CORANI</v>
          </cell>
          <cell r="F663">
            <v>2</v>
          </cell>
          <cell r="G663" t="str">
            <v>ELECTROPAZ</v>
          </cell>
          <cell r="H663">
            <v>14535.851819282771</v>
          </cell>
          <cell r="J663">
            <v>14535.851819282771</v>
          </cell>
          <cell r="K663">
            <v>1</v>
          </cell>
          <cell r="L663">
            <v>14673.779507323727</v>
          </cell>
          <cell r="M663">
            <v>0</v>
          </cell>
          <cell r="N663">
            <v>14673.779507323727</v>
          </cell>
        </row>
        <row r="664">
          <cell r="A664" t="str">
            <v>Dic2-r</v>
          </cell>
          <cell r="B664" t="str">
            <v>01-Dic-2002</v>
          </cell>
          <cell r="C664">
            <v>1</v>
          </cell>
          <cell r="D664" t="str">
            <v>Generadores y Trans.</v>
          </cell>
          <cell r="E664" t="str">
            <v>CORANI</v>
          </cell>
          <cell r="F664">
            <v>3</v>
          </cell>
          <cell r="G664" t="str">
            <v>ELFEC</v>
          </cell>
          <cell r="H664">
            <v>371435.64886500838</v>
          </cell>
          <cell r="J664">
            <v>371435.64886500838</v>
          </cell>
          <cell r="K664">
            <v>1</v>
          </cell>
          <cell r="L664">
            <v>374960.12482561095</v>
          </cell>
          <cell r="M664">
            <v>0</v>
          </cell>
          <cell r="N664">
            <v>374960.12482561095</v>
          </cell>
        </row>
        <row r="665">
          <cell r="A665" t="str">
            <v>Dic2-r</v>
          </cell>
          <cell r="B665" t="str">
            <v>01-Dic-2002</v>
          </cell>
          <cell r="C665">
            <v>1</v>
          </cell>
          <cell r="D665" t="str">
            <v>Generadores y Trans.</v>
          </cell>
          <cell r="E665" t="str">
            <v>CORANI</v>
          </cell>
          <cell r="F665">
            <v>4</v>
          </cell>
          <cell r="G665" t="str">
            <v>ELFEO</v>
          </cell>
          <cell r="H665">
            <v>87328.271512268111</v>
          </cell>
          <cell r="J665">
            <v>87328.271512268111</v>
          </cell>
          <cell r="K665">
            <v>1</v>
          </cell>
          <cell r="L665">
            <v>88156.911397983073</v>
          </cell>
          <cell r="M665">
            <v>0</v>
          </cell>
          <cell r="N665">
            <v>88156.911397983073</v>
          </cell>
        </row>
        <row r="666">
          <cell r="A666" t="str">
            <v>Dic2-r</v>
          </cell>
          <cell r="B666" t="str">
            <v>01-Dic-2002</v>
          </cell>
          <cell r="C666">
            <v>1</v>
          </cell>
          <cell r="D666" t="str">
            <v>Generadores y Trans.</v>
          </cell>
          <cell r="E666" t="str">
            <v>CORANI</v>
          </cell>
          <cell r="F666">
            <v>5</v>
          </cell>
          <cell r="G666" t="str">
            <v>SEPSA</v>
          </cell>
          <cell r="H666">
            <v>47313.062580399965</v>
          </cell>
          <cell r="J666">
            <v>47313.062580399965</v>
          </cell>
          <cell r="K666">
            <v>1</v>
          </cell>
          <cell r="L666">
            <v>47762.006434326351</v>
          </cell>
          <cell r="M666">
            <v>0</v>
          </cell>
          <cell r="N666">
            <v>47762.006434326351</v>
          </cell>
        </row>
        <row r="667">
          <cell r="A667" t="str">
            <v>Dic2-r</v>
          </cell>
          <cell r="B667" t="str">
            <v>01-Dic-2002</v>
          </cell>
          <cell r="C667">
            <v>1</v>
          </cell>
          <cell r="D667" t="str">
            <v>Generadores y Trans.</v>
          </cell>
          <cell r="E667" t="str">
            <v>CORANI</v>
          </cell>
          <cell r="F667">
            <v>6</v>
          </cell>
          <cell r="G667" t="str">
            <v>CESSA</v>
          </cell>
          <cell r="H667">
            <v>70640.254584234586</v>
          </cell>
          <cell r="J667">
            <v>70640.254584234586</v>
          </cell>
          <cell r="K667">
            <v>1</v>
          </cell>
          <cell r="L667">
            <v>71310.545332830618</v>
          </cell>
          <cell r="M667">
            <v>0</v>
          </cell>
          <cell r="N667">
            <v>71310.545332830618</v>
          </cell>
        </row>
        <row r="668">
          <cell r="A668" t="str">
            <v>Dic2-r</v>
          </cell>
          <cell r="B668" t="str">
            <v>01-Dic-2002</v>
          </cell>
          <cell r="C668">
            <v>2</v>
          </cell>
          <cell r="D668" t="str">
            <v>Generadores y Trans.</v>
          </cell>
          <cell r="E668" t="str">
            <v>GUARACACHI</v>
          </cell>
          <cell r="F668">
            <v>1</v>
          </cell>
          <cell r="G668" t="str">
            <v>CRE</v>
          </cell>
          <cell r="H668">
            <v>-430171.00160057994</v>
          </cell>
          <cell r="J668">
            <v>-430171.00160057994</v>
          </cell>
          <cell r="K668">
            <v>1</v>
          </cell>
          <cell r="L668">
            <v>-434252.80516123003</v>
          </cell>
          <cell r="M668">
            <v>0</v>
          </cell>
          <cell r="N668">
            <v>-434252.80516123003</v>
          </cell>
        </row>
        <row r="669">
          <cell r="A669" t="str">
            <v>Dic2-r</v>
          </cell>
          <cell r="B669" t="str">
            <v>01-Dic-2002</v>
          </cell>
          <cell r="C669">
            <v>2</v>
          </cell>
          <cell r="D669" t="str">
            <v>Generadores y Trans.</v>
          </cell>
          <cell r="E669" t="str">
            <v>GUARACACHI</v>
          </cell>
          <cell r="F669">
            <v>2</v>
          </cell>
          <cell r="G669" t="str">
            <v>ELECTROPAZ</v>
          </cell>
          <cell r="H669">
            <v>-1962.7477368117297</v>
          </cell>
          <cell r="J669">
            <v>-1962.7477368117297</v>
          </cell>
          <cell r="K669">
            <v>1</v>
          </cell>
          <cell r="L669">
            <v>-1981.3718436691577</v>
          </cell>
          <cell r="M669">
            <v>0</v>
          </cell>
          <cell r="N669">
            <v>-1981.3718436691577</v>
          </cell>
        </row>
        <row r="670">
          <cell r="A670" t="str">
            <v>Dic2-r</v>
          </cell>
          <cell r="B670" t="str">
            <v>01-Dic-2002</v>
          </cell>
          <cell r="C670">
            <v>2</v>
          </cell>
          <cell r="D670" t="str">
            <v>Generadores y Trans.</v>
          </cell>
          <cell r="E670" t="str">
            <v>GUARACACHI</v>
          </cell>
          <cell r="F670">
            <v>3</v>
          </cell>
          <cell r="G670" t="str">
            <v>ELFEC</v>
          </cell>
          <cell r="H670">
            <v>375768.12119076814</v>
          </cell>
          <cell r="J670">
            <v>375768.12119076814</v>
          </cell>
          <cell r="K670">
            <v>1</v>
          </cell>
          <cell r="L670">
            <v>379333.70708416466</v>
          </cell>
          <cell r="M670">
            <v>0</v>
          </cell>
          <cell r="N670">
            <v>379333.70708416466</v>
          </cell>
        </row>
        <row r="671">
          <cell r="A671" t="str">
            <v>Dic2-r</v>
          </cell>
          <cell r="B671" t="str">
            <v>01-Dic-2002</v>
          </cell>
          <cell r="C671">
            <v>2</v>
          </cell>
          <cell r="D671" t="str">
            <v>Generadores y Trans.</v>
          </cell>
          <cell r="E671" t="str">
            <v>GUARACACHI</v>
          </cell>
          <cell r="F671">
            <v>4</v>
          </cell>
          <cell r="G671" t="str">
            <v>ELFEO</v>
          </cell>
          <cell r="H671">
            <v>90856.544765247265</v>
          </cell>
          <cell r="J671">
            <v>90856.544765247265</v>
          </cell>
          <cell r="K671">
            <v>1</v>
          </cell>
          <cell r="L671">
            <v>91718.663705276369</v>
          </cell>
          <cell r="M671">
            <v>0</v>
          </cell>
          <cell r="N671">
            <v>91718.663705276369</v>
          </cell>
        </row>
        <row r="672">
          <cell r="A672" t="str">
            <v>Dic2-r</v>
          </cell>
          <cell r="B672" t="str">
            <v>01-Dic-2002</v>
          </cell>
          <cell r="C672">
            <v>2</v>
          </cell>
          <cell r="D672" t="str">
            <v>Generadores y Trans.</v>
          </cell>
          <cell r="E672" t="str">
            <v>GUARACACHI</v>
          </cell>
          <cell r="F672">
            <v>5</v>
          </cell>
          <cell r="G672" t="str">
            <v>SEPSA</v>
          </cell>
          <cell r="H672">
            <v>47492.380565009291</v>
          </cell>
          <cell r="J672">
            <v>47492.380565009291</v>
          </cell>
          <cell r="K672">
            <v>1</v>
          </cell>
          <cell r="L672">
            <v>47943.025930161079</v>
          </cell>
          <cell r="M672">
            <v>0</v>
          </cell>
          <cell r="N672">
            <v>47943.025930161079</v>
          </cell>
        </row>
        <row r="673">
          <cell r="A673" t="str">
            <v>Dic2-r</v>
          </cell>
          <cell r="B673" t="str">
            <v>01-Dic-2002</v>
          </cell>
          <cell r="C673">
            <v>2</v>
          </cell>
          <cell r="D673" t="str">
            <v>Generadores y Trans.</v>
          </cell>
          <cell r="E673" t="str">
            <v>GUARACACHI</v>
          </cell>
          <cell r="F673">
            <v>6</v>
          </cell>
          <cell r="G673" t="str">
            <v>CESSA</v>
          </cell>
          <cell r="H673">
            <v>12684.196241130681</v>
          </cell>
          <cell r="J673">
            <v>12684.196241130681</v>
          </cell>
          <cell r="K673">
            <v>1</v>
          </cell>
          <cell r="L673">
            <v>12804.553952804386</v>
          </cell>
          <cell r="M673">
            <v>0</v>
          </cell>
          <cell r="N673">
            <v>12804.553952804386</v>
          </cell>
        </row>
        <row r="674">
          <cell r="A674" t="str">
            <v>Dic2-r</v>
          </cell>
          <cell r="B674" t="str">
            <v>01-Dic-2002</v>
          </cell>
          <cell r="C674">
            <v>3</v>
          </cell>
          <cell r="D674" t="str">
            <v>Generadores y Trans.</v>
          </cell>
          <cell r="E674" t="str">
            <v>VALLE HERMOSO</v>
          </cell>
          <cell r="F674">
            <v>1</v>
          </cell>
          <cell r="G674" t="str">
            <v>CRE</v>
          </cell>
          <cell r="H674">
            <v>-4077.5974388055506</v>
          </cell>
          <cell r="J674">
            <v>-4077.5974388055506</v>
          </cell>
          <cell r="K674">
            <v>1</v>
          </cell>
          <cell r="L674">
            <v>-4116.288916572963</v>
          </cell>
          <cell r="M674">
            <v>0</v>
          </cell>
          <cell r="N674">
            <v>-4116.288916572963</v>
          </cell>
        </row>
        <row r="675">
          <cell r="A675" t="str">
            <v>Dic2-r</v>
          </cell>
          <cell r="B675" t="str">
            <v>01-Dic-2002</v>
          </cell>
          <cell r="C675">
            <v>3</v>
          </cell>
          <cell r="D675" t="str">
            <v>Generadores y Trans.</v>
          </cell>
          <cell r="E675" t="str">
            <v>VALLE HERMOSO</v>
          </cell>
          <cell r="F675">
            <v>2</v>
          </cell>
          <cell r="G675" t="str">
            <v>ELECTROPAZ</v>
          </cell>
          <cell r="H675">
            <v>-16044.25700899912</v>
          </cell>
          <cell r="J675">
            <v>-16044.25700899912</v>
          </cell>
          <cell r="K675">
            <v>1</v>
          </cell>
          <cell r="L675">
            <v>-16196.497641546746</v>
          </cell>
          <cell r="M675">
            <v>0</v>
          </cell>
          <cell r="N675">
            <v>-16196.497641546746</v>
          </cell>
        </row>
        <row r="676">
          <cell r="A676" t="str">
            <v>Dic2-r</v>
          </cell>
          <cell r="B676" t="str">
            <v>01-Dic-2002</v>
          </cell>
          <cell r="C676">
            <v>3</v>
          </cell>
          <cell r="D676" t="str">
            <v>Generadores y Trans.</v>
          </cell>
          <cell r="E676" t="str">
            <v>VALLE HERMOSO</v>
          </cell>
          <cell r="F676">
            <v>3</v>
          </cell>
          <cell r="G676" t="str">
            <v>ELFEC</v>
          </cell>
          <cell r="H676">
            <v>862.58199387416244</v>
          </cell>
          <cell r="J676">
            <v>862.58199387416244</v>
          </cell>
          <cell r="K676">
            <v>1</v>
          </cell>
          <cell r="L676">
            <v>870.76685580313415</v>
          </cell>
          <cell r="M676">
            <v>0</v>
          </cell>
          <cell r="N676">
            <v>870.76685580313415</v>
          </cell>
        </row>
        <row r="677">
          <cell r="A677" t="str">
            <v>Dic2-r</v>
          </cell>
          <cell r="B677" t="str">
            <v>01-Dic-2002</v>
          </cell>
          <cell r="C677">
            <v>3</v>
          </cell>
          <cell r="D677" t="str">
            <v>Generadores y Trans.</v>
          </cell>
          <cell r="E677" t="str">
            <v>VALLE HERMOSO</v>
          </cell>
          <cell r="F677">
            <v>4</v>
          </cell>
          <cell r="G677" t="str">
            <v>ELFEO</v>
          </cell>
          <cell r="H677">
            <v>2790.9511864597912</v>
          </cell>
          <cell r="J677">
            <v>2790.9511864597912</v>
          </cell>
          <cell r="K677">
            <v>1</v>
          </cell>
          <cell r="L677">
            <v>2817.4339443586368</v>
          </cell>
          <cell r="M677">
            <v>0</v>
          </cell>
          <cell r="N677">
            <v>2817.4339443586368</v>
          </cell>
        </row>
        <row r="678">
          <cell r="A678" t="str">
            <v>Dic2-r</v>
          </cell>
          <cell r="B678" t="str">
            <v>01-Dic-2002</v>
          </cell>
          <cell r="C678">
            <v>3</v>
          </cell>
          <cell r="D678" t="str">
            <v>Generadores y Trans.</v>
          </cell>
          <cell r="E678" t="str">
            <v>VALLE HERMOSO</v>
          </cell>
          <cell r="F678">
            <v>5</v>
          </cell>
          <cell r="G678" t="str">
            <v>SEPSA</v>
          </cell>
          <cell r="H678">
            <v>-1977.7724345646334</v>
          </cell>
          <cell r="J678">
            <v>-1977.7724345646334</v>
          </cell>
          <cell r="K678">
            <v>1</v>
          </cell>
          <cell r="L678">
            <v>-1996.5391076679434</v>
          </cell>
          <cell r="M678">
            <v>0</v>
          </cell>
          <cell r="N678">
            <v>-1996.5391076679434</v>
          </cell>
        </row>
        <row r="679">
          <cell r="A679" t="str">
            <v>Dic2-r</v>
          </cell>
          <cell r="B679" t="str">
            <v>01-Dic-2002</v>
          </cell>
          <cell r="C679">
            <v>3</v>
          </cell>
          <cell r="D679" t="str">
            <v>Generadores y Trans.</v>
          </cell>
          <cell r="E679" t="str">
            <v>VALLE HERMOSO</v>
          </cell>
          <cell r="F679">
            <v>6</v>
          </cell>
          <cell r="G679" t="str">
            <v>CESSA</v>
          </cell>
          <cell r="H679">
            <v>-3069.6530220895074</v>
          </cell>
          <cell r="J679">
            <v>-3069.6530220895074</v>
          </cell>
          <cell r="K679">
            <v>1</v>
          </cell>
          <cell r="L679">
            <v>-3098.7803239971317</v>
          </cell>
          <cell r="M679">
            <v>0</v>
          </cell>
          <cell r="N679">
            <v>-3098.7803239971317</v>
          </cell>
        </row>
        <row r="680">
          <cell r="A680" t="str">
            <v>Dic2-r</v>
          </cell>
          <cell r="B680" t="str">
            <v>01-Dic-2002</v>
          </cell>
          <cell r="C680">
            <v>4</v>
          </cell>
          <cell r="D680" t="str">
            <v>Generadores y Trans.</v>
          </cell>
          <cell r="E680" t="str">
            <v>COBEE</v>
          </cell>
          <cell r="F680">
            <v>1</v>
          </cell>
          <cell r="G680" t="str">
            <v>CRE</v>
          </cell>
          <cell r="H680">
            <v>235998.54434816964</v>
          </cell>
          <cell r="J680">
            <v>235998.54434816964</v>
          </cell>
          <cell r="K680">
            <v>1</v>
          </cell>
          <cell r="L680">
            <v>238237.88566835245</v>
          </cell>
          <cell r="M680">
            <v>0</v>
          </cell>
          <cell r="N680">
            <v>238237.88566835245</v>
          </cell>
        </row>
        <row r="681">
          <cell r="A681" t="str">
            <v>Dic2-r</v>
          </cell>
          <cell r="B681" t="str">
            <v>01-Dic-2002</v>
          </cell>
          <cell r="C681">
            <v>4</v>
          </cell>
          <cell r="D681" t="str">
            <v>Generadores y Trans.</v>
          </cell>
          <cell r="E681" t="str">
            <v>COBEE</v>
          </cell>
          <cell r="F681">
            <v>2</v>
          </cell>
          <cell r="G681" t="str">
            <v>ELECTROPAZ</v>
          </cell>
          <cell r="H681">
            <v>17941.101465792337</v>
          </cell>
          <cell r="J681">
            <v>17941.101465792337</v>
          </cell>
          <cell r="K681">
            <v>1</v>
          </cell>
          <cell r="L681">
            <v>18111.340862619585</v>
          </cell>
          <cell r="M681">
            <v>0</v>
          </cell>
          <cell r="N681">
            <v>18111.340862619585</v>
          </cell>
        </row>
        <row r="682">
          <cell r="A682" t="str">
            <v>Dic2-r</v>
          </cell>
          <cell r="B682" t="str">
            <v>01-Dic-2002</v>
          </cell>
          <cell r="C682">
            <v>4</v>
          </cell>
          <cell r="D682" t="str">
            <v>Generadores y Trans.</v>
          </cell>
          <cell r="E682" t="str">
            <v>COBEE</v>
          </cell>
          <cell r="F682">
            <v>3</v>
          </cell>
          <cell r="G682" t="str">
            <v>ELFEC</v>
          </cell>
          <cell r="H682">
            <v>124847.53831188538</v>
          </cell>
          <cell r="J682">
            <v>124847.53831188538</v>
          </cell>
          <cell r="K682">
            <v>1</v>
          </cell>
          <cell r="L682">
            <v>126032.19075131929</v>
          </cell>
          <cell r="M682">
            <v>0</v>
          </cell>
          <cell r="N682">
            <v>126032.19075131929</v>
          </cell>
        </row>
        <row r="683">
          <cell r="A683" t="str">
            <v>Dic2-r</v>
          </cell>
          <cell r="B683" t="str">
            <v>01-Dic-2002</v>
          </cell>
          <cell r="C683">
            <v>4</v>
          </cell>
          <cell r="D683" t="str">
            <v>Generadores y Trans.</v>
          </cell>
          <cell r="E683" t="str">
            <v>COBEE</v>
          </cell>
          <cell r="F683">
            <v>4</v>
          </cell>
          <cell r="G683" t="str">
            <v>ELFEO</v>
          </cell>
          <cell r="H683">
            <v>27419.508519124585</v>
          </cell>
          <cell r="J683">
            <v>27419.508519124585</v>
          </cell>
          <cell r="K683">
            <v>1</v>
          </cell>
          <cell r="L683">
            <v>27679.686557830595</v>
          </cell>
          <cell r="M683">
            <v>0</v>
          </cell>
          <cell r="N683">
            <v>27679.686557830595</v>
          </cell>
        </row>
        <row r="684">
          <cell r="A684" t="str">
            <v>Dic2-r</v>
          </cell>
          <cell r="B684" t="str">
            <v>01-Dic-2002</v>
          </cell>
          <cell r="C684">
            <v>4</v>
          </cell>
          <cell r="D684" t="str">
            <v>Generadores y Trans.</v>
          </cell>
          <cell r="E684" t="str">
            <v>COBEE</v>
          </cell>
          <cell r="F684">
            <v>5</v>
          </cell>
          <cell r="G684" t="str">
            <v>SEPSA</v>
          </cell>
          <cell r="H684">
            <v>17597.769221849205</v>
          </cell>
          <cell r="J684">
            <v>17597.769221849205</v>
          </cell>
          <cell r="K684">
            <v>1</v>
          </cell>
          <cell r="L684">
            <v>17764.75081010591</v>
          </cell>
          <cell r="M684">
            <v>0</v>
          </cell>
          <cell r="N684">
            <v>17764.75081010591</v>
          </cell>
        </row>
        <row r="685">
          <cell r="A685" t="str">
            <v>Dic2-r</v>
          </cell>
          <cell r="B685" t="str">
            <v>01-Dic-2002</v>
          </cell>
          <cell r="C685">
            <v>4</v>
          </cell>
          <cell r="D685" t="str">
            <v>Generadores y Trans.</v>
          </cell>
          <cell r="E685" t="str">
            <v>COBEE</v>
          </cell>
          <cell r="F685">
            <v>6</v>
          </cell>
          <cell r="G685" t="str">
            <v>CESSA</v>
          </cell>
          <cell r="H685">
            <v>26260.453519230898</v>
          </cell>
          <cell r="J685">
            <v>26260.453519230898</v>
          </cell>
          <cell r="K685">
            <v>1</v>
          </cell>
          <cell r="L685">
            <v>26509.633525043122</v>
          </cell>
          <cell r="M685">
            <v>0</v>
          </cell>
          <cell r="N685">
            <v>26509.633525043122</v>
          </cell>
        </row>
        <row r="686">
          <cell r="A686" t="str">
            <v>Dic2-r</v>
          </cell>
          <cell r="B686" t="str">
            <v>01-Dic-2002</v>
          </cell>
          <cell r="C686">
            <v>5</v>
          </cell>
          <cell r="D686" t="str">
            <v>Generadores y Trans.</v>
          </cell>
          <cell r="E686" t="str">
            <v>CECBB</v>
          </cell>
          <cell r="F686">
            <v>1</v>
          </cell>
          <cell r="G686" t="str">
            <v>CRE</v>
          </cell>
          <cell r="H686">
            <v>427855.45622332842</v>
          </cell>
          <cell r="J686">
            <v>427855.45622332842</v>
          </cell>
          <cell r="K686">
            <v>1</v>
          </cell>
          <cell r="L686">
            <v>431915.28805336315</v>
          </cell>
          <cell r="M686">
            <v>0</v>
          </cell>
          <cell r="N686">
            <v>431915.28805336315</v>
          </cell>
        </row>
        <row r="687">
          <cell r="A687" t="str">
            <v>Dic2-r</v>
          </cell>
          <cell r="B687" t="str">
            <v>01-Dic-2002</v>
          </cell>
          <cell r="C687">
            <v>5</v>
          </cell>
          <cell r="D687" t="str">
            <v>Generadores y Trans.</v>
          </cell>
          <cell r="E687" t="str">
            <v>CECBB</v>
          </cell>
          <cell r="F687">
            <v>2</v>
          </cell>
          <cell r="G687" t="str">
            <v>ELECTROPAZ</v>
          </cell>
          <cell r="H687">
            <v>9468.500593084842</v>
          </cell>
          <cell r="J687">
            <v>9468.500593084842</v>
          </cell>
          <cell r="K687">
            <v>1</v>
          </cell>
          <cell r="L687">
            <v>9558.3452346136</v>
          </cell>
          <cell r="M687">
            <v>0</v>
          </cell>
          <cell r="N687">
            <v>9558.3452346136</v>
          </cell>
        </row>
        <row r="688">
          <cell r="A688" t="str">
            <v>Dic2-r</v>
          </cell>
          <cell r="B688" t="str">
            <v>01-Dic-2002</v>
          </cell>
          <cell r="C688">
            <v>5</v>
          </cell>
          <cell r="D688" t="str">
            <v>Generadores y Trans.</v>
          </cell>
          <cell r="E688" t="str">
            <v>CECBB</v>
          </cell>
          <cell r="F688">
            <v>3</v>
          </cell>
          <cell r="G688" t="str">
            <v>ELFEC</v>
          </cell>
          <cell r="H688">
            <v>231317.62960604057</v>
          </cell>
          <cell r="J688">
            <v>231317.62960604057</v>
          </cell>
          <cell r="K688">
            <v>1</v>
          </cell>
          <cell r="L688">
            <v>233512.55469549086</v>
          </cell>
          <cell r="M688">
            <v>0</v>
          </cell>
          <cell r="N688">
            <v>233512.55469549086</v>
          </cell>
        </row>
        <row r="689">
          <cell r="A689" t="str">
            <v>Dic2-r</v>
          </cell>
          <cell r="B689" t="str">
            <v>01-Dic-2002</v>
          </cell>
          <cell r="C689">
            <v>5</v>
          </cell>
          <cell r="D689" t="str">
            <v>Generadores y Trans.</v>
          </cell>
          <cell r="E689" t="str">
            <v>CECBB</v>
          </cell>
          <cell r="F689">
            <v>4</v>
          </cell>
          <cell r="G689" t="str">
            <v>ELFEO</v>
          </cell>
          <cell r="H689">
            <v>53941.919097259088</v>
          </cell>
          <cell r="J689">
            <v>53941.919097259088</v>
          </cell>
          <cell r="K689">
            <v>1</v>
          </cell>
          <cell r="L689">
            <v>54453.762798067008</v>
          </cell>
          <cell r="M689">
            <v>0</v>
          </cell>
          <cell r="N689">
            <v>54453.762798067008</v>
          </cell>
        </row>
        <row r="690">
          <cell r="A690" t="str">
            <v>Dic2-r</v>
          </cell>
          <cell r="B690" t="str">
            <v>01-Dic-2002</v>
          </cell>
          <cell r="C690">
            <v>5</v>
          </cell>
          <cell r="D690" t="str">
            <v>Generadores y Trans.</v>
          </cell>
          <cell r="E690" t="str">
            <v>CECBB</v>
          </cell>
          <cell r="F690">
            <v>5</v>
          </cell>
          <cell r="G690" t="str">
            <v>SEPSA</v>
          </cell>
          <cell r="H690">
            <v>29469.344108957055</v>
          </cell>
          <cell r="J690">
            <v>29469.344108957055</v>
          </cell>
          <cell r="K690">
            <v>1</v>
          </cell>
          <cell r="L690">
            <v>29748.972613124923</v>
          </cell>
          <cell r="M690">
            <v>0</v>
          </cell>
          <cell r="N690">
            <v>29748.972613124923</v>
          </cell>
        </row>
        <row r="691">
          <cell r="A691" t="str">
            <v>Dic2-r</v>
          </cell>
          <cell r="B691" t="str">
            <v>01-Dic-2002</v>
          </cell>
          <cell r="C691">
            <v>5</v>
          </cell>
          <cell r="D691" t="str">
            <v>Generadores y Trans.</v>
          </cell>
          <cell r="E691" t="str">
            <v>CECBB</v>
          </cell>
          <cell r="F691">
            <v>6</v>
          </cell>
          <cell r="G691" t="str">
            <v>CESSA</v>
          </cell>
          <cell r="H691">
            <v>44026.082514405251</v>
          </cell>
          <cell r="J691">
            <v>44026.082514405251</v>
          </cell>
          <cell r="K691">
            <v>1</v>
          </cell>
          <cell r="L691">
            <v>44443.836895105313</v>
          </cell>
          <cell r="M691">
            <v>0</v>
          </cell>
          <cell r="N691">
            <v>44443.836895105313</v>
          </cell>
        </row>
        <row r="692">
          <cell r="A692" t="str">
            <v>Dic2-r</v>
          </cell>
          <cell r="B692" t="str">
            <v>01-Dic-2002</v>
          </cell>
          <cell r="C692">
            <v>6</v>
          </cell>
          <cell r="D692" t="str">
            <v>Generadores y Trans.</v>
          </cell>
          <cell r="E692" t="str">
            <v>RÍO ELÉCTRICO</v>
          </cell>
          <cell r="F692">
            <v>1</v>
          </cell>
          <cell r="G692" t="str">
            <v>CRE</v>
          </cell>
          <cell r="H692">
            <v>927.18299928028136</v>
          </cell>
          <cell r="J692">
            <v>927.18299928028136</v>
          </cell>
          <cell r="K692">
            <v>1</v>
          </cell>
          <cell r="L692">
            <v>935.98084677291763</v>
          </cell>
          <cell r="M692">
            <v>0</v>
          </cell>
          <cell r="N692">
            <v>935.98084677291763</v>
          </cell>
        </row>
        <row r="693">
          <cell r="A693" t="str">
            <v>Dic2-r</v>
          </cell>
          <cell r="B693" t="str">
            <v>01-Dic-2002</v>
          </cell>
          <cell r="C693">
            <v>6</v>
          </cell>
          <cell r="D693" t="str">
            <v>Generadores y Trans.</v>
          </cell>
          <cell r="E693" t="str">
            <v>RÍO ELÉCTRICO</v>
          </cell>
          <cell r="F693">
            <v>2</v>
          </cell>
          <cell r="G693" t="str">
            <v>ELECTROPAZ</v>
          </cell>
          <cell r="H693">
            <v>-2875.137790217309</v>
          </cell>
          <cell r="J693">
            <v>-2875.137790217309</v>
          </cell>
          <cell r="K693">
            <v>1</v>
          </cell>
          <cell r="L693">
            <v>-2902.4193773670759</v>
          </cell>
          <cell r="M693">
            <v>0</v>
          </cell>
          <cell r="N693">
            <v>-2902.4193773670759</v>
          </cell>
        </row>
        <row r="694">
          <cell r="A694" t="str">
            <v>Dic2-r</v>
          </cell>
          <cell r="B694" t="str">
            <v>01-Dic-2002</v>
          </cell>
          <cell r="C694">
            <v>6</v>
          </cell>
          <cell r="D694" t="str">
            <v>Generadores y Trans.</v>
          </cell>
          <cell r="E694" t="str">
            <v>RÍO ELÉCTRICO</v>
          </cell>
          <cell r="F694">
            <v>3</v>
          </cell>
          <cell r="G694" t="str">
            <v>ELFEC</v>
          </cell>
          <cell r="H694">
            <v>1049.3360005322845</v>
          </cell>
          <cell r="J694">
            <v>1049.3360005322845</v>
          </cell>
          <cell r="K694">
            <v>1</v>
          </cell>
          <cell r="L694">
            <v>1059.292932560139</v>
          </cell>
          <cell r="M694">
            <v>0</v>
          </cell>
          <cell r="N694">
            <v>1059.292932560139</v>
          </cell>
        </row>
        <row r="695">
          <cell r="A695" t="str">
            <v>Dic2-r</v>
          </cell>
          <cell r="B695" t="str">
            <v>01-Dic-2002</v>
          </cell>
          <cell r="C695">
            <v>6</v>
          </cell>
          <cell r="D695" t="str">
            <v>Generadores y Trans.</v>
          </cell>
          <cell r="E695" t="str">
            <v>RÍO ELÉCTRICO</v>
          </cell>
          <cell r="F695">
            <v>4</v>
          </cell>
          <cell r="G695" t="str">
            <v>ELFEO</v>
          </cell>
          <cell r="H695">
            <v>695.34392024022532</v>
          </cell>
          <cell r="J695">
            <v>695.34392024022532</v>
          </cell>
          <cell r="K695">
            <v>1</v>
          </cell>
          <cell r="L695">
            <v>701.94189471770608</v>
          </cell>
          <cell r="M695">
            <v>0</v>
          </cell>
          <cell r="N695">
            <v>701.94189471770608</v>
          </cell>
        </row>
        <row r="696">
          <cell r="A696" t="str">
            <v>Dic2-r</v>
          </cell>
          <cell r="B696" t="str">
            <v>01-Dic-2002</v>
          </cell>
          <cell r="C696">
            <v>6</v>
          </cell>
          <cell r="D696" t="str">
            <v>Generadores y Trans.</v>
          </cell>
          <cell r="E696" t="str">
            <v>RÍO ELÉCTRICO</v>
          </cell>
          <cell r="F696">
            <v>5</v>
          </cell>
          <cell r="G696" t="str">
            <v>SEPSA</v>
          </cell>
          <cell r="H696">
            <v>-246.00072663043395</v>
          </cell>
          <cell r="J696">
            <v>-246.00072663043395</v>
          </cell>
          <cell r="K696">
            <v>1</v>
          </cell>
          <cell r="L696">
            <v>-248.3349765871871</v>
          </cell>
          <cell r="M696">
            <v>0</v>
          </cell>
          <cell r="N696">
            <v>-248.3349765871871</v>
          </cell>
        </row>
        <row r="697">
          <cell r="A697" t="str">
            <v>Dic2-r</v>
          </cell>
          <cell r="B697" t="str">
            <v>01-Dic-2002</v>
          </cell>
          <cell r="C697">
            <v>6</v>
          </cell>
          <cell r="D697" t="str">
            <v>Generadores y Trans.</v>
          </cell>
          <cell r="E697" t="str">
            <v>RÍO ELÉCTRICO</v>
          </cell>
          <cell r="F697">
            <v>6</v>
          </cell>
          <cell r="G697" t="str">
            <v>CESSA</v>
          </cell>
          <cell r="H697">
            <v>-386.23832371556205</v>
          </cell>
          <cell r="J697">
            <v>-386.23832371556205</v>
          </cell>
          <cell r="K697">
            <v>1</v>
          </cell>
          <cell r="L697">
            <v>-389.90325919269947</v>
          </cell>
          <cell r="M697">
            <v>0</v>
          </cell>
          <cell r="N697">
            <v>-389.90325919269947</v>
          </cell>
        </row>
        <row r="698">
          <cell r="A698" t="str">
            <v>Dic2-r</v>
          </cell>
          <cell r="B698" t="str">
            <v>01-Dic-2002</v>
          </cell>
          <cell r="C698">
            <v>7</v>
          </cell>
          <cell r="D698" t="str">
            <v>Generadores y Trans.</v>
          </cell>
          <cell r="E698" t="str">
            <v>HIDROBOL</v>
          </cell>
          <cell r="F698">
            <v>1</v>
          </cell>
          <cell r="G698" t="str">
            <v>CRE</v>
          </cell>
          <cell r="H698">
            <v>7091.351771449531</v>
          </cell>
          <cell r="J698">
            <v>7091.351771449531</v>
          </cell>
          <cell r="K698">
            <v>1</v>
          </cell>
          <cell r="L698">
            <v>7158.6401400351042</v>
          </cell>
          <cell r="M698">
            <v>0</v>
          </cell>
          <cell r="N698">
            <v>7158.6401400351042</v>
          </cell>
        </row>
        <row r="699">
          <cell r="A699" t="str">
            <v>Dic2-r</v>
          </cell>
          <cell r="B699" t="str">
            <v>01-Dic-2002</v>
          </cell>
          <cell r="C699">
            <v>7</v>
          </cell>
          <cell r="D699" t="str">
            <v>Generadores y Trans.</v>
          </cell>
          <cell r="E699" t="str">
            <v>HIDROBOL</v>
          </cell>
          <cell r="F699">
            <v>2</v>
          </cell>
          <cell r="G699" t="str">
            <v>ELECTROPAZ</v>
          </cell>
          <cell r="H699">
            <v>239.96847346609866</v>
          </cell>
          <cell r="J699">
            <v>239.96847346609866</v>
          </cell>
          <cell r="K699">
            <v>1</v>
          </cell>
          <cell r="L699">
            <v>242.24548462164645</v>
          </cell>
          <cell r="M699">
            <v>0</v>
          </cell>
          <cell r="N699">
            <v>242.24548462164645</v>
          </cell>
        </row>
        <row r="700">
          <cell r="A700" t="str">
            <v>Dic2-r</v>
          </cell>
          <cell r="B700" t="str">
            <v>01-Dic-2002</v>
          </cell>
          <cell r="C700">
            <v>7</v>
          </cell>
          <cell r="D700" t="str">
            <v>Generadores y Trans.</v>
          </cell>
          <cell r="E700" t="str">
            <v>HIDROBOL</v>
          </cell>
          <cell r="F700">
            <v>3</v>
          </cell>
          <cell r="G700" t="str">
            <v>ELFEC</v>
          </cell>
          <cell r="H700">
            <v>3819.757192168443</v>
          </cell>
          <cell r="J700">
            <v>3819.757192168443</v>
          </cell>
          <cell r="K700">
            <v>1</v>
          </cell>
          <cell r="L700">
            <v>3856.0020772253138</v>
          </cell>
          <cell r="M700">
            <v>0</v>
          </cell>
          <cell r="N700">
            <v>3856.0020772253138</v>
          </cell>
        </row>
        <row r="701">
          <cell r="A701" t="str">
            <v>Dic2-r</v>
          </cell>
          <cell r="B701" t="str">
            <v>01-Dic-2002</v>
          </cell>
          <cell r="C701">
            <v>7</v>
          </cell>
          <cell r="D701" t="str">
            <v>Generadores y Trans.</v>
          </cell>
          <cell r="E701" t="str">
            <v>HIDROBOL</v>
          </cell>
          <cell r="F701">
            <v>4</v>
          </cell>
          <cell r="G701" t="str">
            <v>ELFEO</v>
          </cell>
          <cell r="H701">
            <v>883.38289705099896</v>
          </cell>
          <cell r="J701">
            <v>883.38289705099896</v>
          </cell>
          <cell r="K701">
            <v>1</v>
          </cell>
          <cell r="L701">
            <v>891.76513444306795</v>
          </cell>
          <cell r="M701">
            <v>0</v>
          </cell>
          <cell r="N701">
            <v>891.76513444306795</v>
          </cell>
        </row>
        <row r="702">
          <cell r="A702" t="str">
            <v>Dic2-r</v>
          </cell>
          <cell r="B702" t="str">
            <v>01-Dic-2002</v>
          </cell>
          <cell r="C702">
            <v>7</v>
          </cell>
          <cell r="D702" t="str">
            <v>Generadores y Trans.</v>
          </cell>
          <cell r="E702" t="str">
            <v>HIDROBOL</v>
          </cell>
          <cell r="F702">
            <v>5</v>
          </cell>
          <cell r="G702" t="str">
            <v>SEPSA</v>
          </cell>
          <cell r="H702">
            <v>498.16575002418398</v>
          </cell>
          <cell r="J702">
            <v>498.16575002418398</v>
          </cell>
          <cell r="K702">
            <v>1</v>
          </cell>
          <cell r="L702">
            <v>502.89274167326471</v>
          </cell>
          <cell r="M702">
            <v>0</v>
          </cell>
          <cell r="N702">
            <v>502.89274167326471</v>
          </cell>
        </row>
        <row r="703">
          <cell r="A703" t="str">
            <v>Dic2-r</v>
          </cell>
          <cell r="B703" t="str">
            <v>01-Dic-2002</v>
          </cell>
          <cell r="C703">
            <v>7</v>
          </cell>
          <cell r="D703" t="str">
            <v>Generadores y Trans.</v>
          </cell>
          <cell r="E703" t="str">
            <v>HIDROBOL</v>
          </cell>
          <cell r="F703">
            <v>6</v>
          </cell>
          <cell r="G703" t="str">
            <v>CESSA</v>
          </cell>
          <cell r="H703">
            <v>744.05425020184487</v>
          </cell>
          <cell r="J703">
            <v>744.05425020184487</v>
          </cell>
          <cell r="K703">
            <v>1</v>
          </cell>
          <cell r="L703">
            <v>751.11442691410662</v>
          </cell>
          <cell r="M703">
            <v>0</v>
          </cell>
          <cell r="N703">
            <v>751.11442691410662</v>
          </cell>
        </row>
        <row r="704">
          <cell r="A704" t="str">
            <v>Dic2-r</v>
          </cell>
          <cell r="B704" t="str">
            <v>01-Dic-2002</v>
          </cell>
          <cell r="C704">
            <v>8</v>
          </cell>
          <cell r="D704" t="str">
            <v>Generadores y Trans.</v>
          </cell>
          <cell r="E704" t="str">
            <v>SYNERGIA</v>
          </cell>
          <cell r="F704">
            <v>1</v>
          </cell>
          <cell r="G704" t="str">
            <v>CRE</v>
          </cell>
          <cell r="H704">
            <v>6649.9951945302082</v>
          </cell>
          <cell r="J704">
            <v>6649.9951945302082</v>
          </cell>
          <cell r="K704">
            <v>1</v>
          </cell>
          <cell r="L704">
            <v>6713.0956219470772</v>
          </cell>
          <cell r="M704">
            <v>0</v>
          </cell>
          <cell r="N704">
            <v>6713.0956219470772</v>
          </cell>
        </row>
        <row r="705">
          <cell r="A705" t="str">
            <v>Dic2-r</v>
          </cell>
          <cell r="B705" t="str">
            <v>01-Dic-2002</v>
          </cell>
          <cell r="C705">
            <v>8</v>
          </cell>
          <cell r="D705" t="str">
            <v>Generadores y Trans.</v>
          </cell>
          <cell r="E705" t="str">
            <v>SYNERGIA</v>
          </cell>
          <cell r="F705">
            <v>2</v>
          </cell>
          <cell r="G705" t="str">
            <v>ELECTROPAZ</v>
          </cell>
          <cell r="H705">
            <v>-1472.168778001552</v>
          </cell>
          <cell r="J705">
            <v>-1472.168778001552</v>
          </cell>
          <cell r="K705">
            <v>1</v>
          </cell>
          <cell r="L705">
            <v>-1486.137882700767</v>
          </cell>
          <cell r="M705">
            <v>0</v>
          </cell>
          <cell r="N705">
            <v>-1486.137882700767</v>
          </cell>
        </row>
        <row r="706">
          <cell r="A706" t="str">
            <v>Dic2-r</v>
          </cell>
          <cell r="B706" t="str">
            <v>01-Dic-2002</v>
          </cell>
          <cell r="C706">
            <v>8</v>
          </cell>
          <cell r="D706" t="str">
            <v>Generadores y Trans.</v>
          </cell>
          <cell r="E706" t="str">
            <v>SYNERGIA</v>
          </cell>
          <cell r="F706">
            <v>3</v>
          </cell>
          <cell r="G706" t="str">
            <v>ELFEC</v>
          </cell>
          <cell r="H706">
            <v>3918.6174624654468</v>
          </cell>
          <cell r="J706">
            <v>3918.6174624654468</v>
          </cell>
          <cell r="K706">
            <v>1</v>
          </cell>
          <cell r="L706">
            <v>3955.8004121566228</v>
          </cell>
          <cell r="M706">
            <v>0</v>
          </cell>
          <cell r="N706">
            <v>3955.8004121566228</v>
          </cell>
        </row>
        <row r="707">
          <cell r="A707" t="str">
            <v>Dic2-r</v>
          </cell>
          <cell r="B707" t="str">
            <v>01-Dic-2002</v>
          </cell>
          <cell r="C707">
            <v>8</v>
          </cell>
          <cell r="D707" t="str">
            <v>Generadores y Trans.</v>
          </cell>
          <cell r="E707" t="str">
            <v>SYNERGIA</v>
          </cell>
          <cell r="F707">
            <v>4</v>
          </cell>
          <cell r="G707" t="str">
            <v>ELFEO</v>
          </cell>
          <cell r="H707">
            <v>1169.7735353243304</v>
          </cell>
          <cell r="J707">
            <v>1169.7735353243304</v>
          </cell>
          <cell r="K707">
            <v>1</v>
          </cell>
          <cell r="L707">
            <v>1180.8732741813781</v>
          </cell>
          <cell r="M707">
            <v>0</v>
          </cell>
          <cell r="N707">
            <v>1180.8732741813781</v>
          </cell>
        </row>
        <row r="708">
          <cell r="A708" t="str">
            <v>Dic2-r</v>
          </cell>
          <cell r="B708" t="str">
            <v>01-Dic-2002</v>
          </cell>
          <cell r="C708">
            <v>8</v>
          </cell>
          <cell r="D708" t="str">
            <v>Generadores y Trans.</v>
          </cell>
          <cell r="E708" t="str">
            <v>SYNERGIA</v>
          </cell>
          <cell r="F708">
            <v>5</v>
          </cell>
          <cell r="G708" t="str">
            <v>SEPSA</v>
          </cell>
          <cell r="H708">
            <v>285.81480644294061</v>
          </cell>
          <cell r="J708">
            <v>285.81480644294061</v>
          </cell>
          <cell r="K708">
            <v>1</v>
          </cell>
          <cell r="L708">
            <v>288.52684395891561</v>
          </cell>
          <cell r="M708">
            <v>0</v>
          </cell>
          <cell r="N708">
            <v>288.52684395891561</v>
          </cell>
        </row>
        <row r="709">
          <cell r="A709" t="str">
            <v>Dic2-r</v>
          </cell>
          <cell r="B709" t="str">
            <v>01-Dic-2002</v>
          </cell>
          <cell r="C709">
            <v>8</v>
          </cell>
          <cell r="D709" t="str">
            <v>Generadores y Trans.</v>
          </cell>
          <cell r="E709" t="str">
            <v>SYNERGIA</v>
          </cell>
          <cell r="F709">
            <v>6</v>
          </cell>
          <cell r="G709" t="str">
            <v>CESSA</v>
          </cell>
          <cell r="H709">
            <v>416.47741906594024</v>
          </cell>
          <cell r="J709">
            <v>416.47741906594024</v>
          </cell>
          <cell r="K709">
            <v>1</v>
          </cell>
          <cell r="L709">
            <v>420.42928705738649</v>
          </cell>
          <cell r="M709">
            <v>0</v>
          </cell>
          <cell r="N709">
            <v>420.42928705738649</v>
          </cell>
        </row>
        <row r="710">
          <cell r="A710" t="str">
            <v>Dic2-r</v>
          </cell>
          <cell r="B710" t="str">
            <v>01-Dic-2002</v>
          </cell>
          <cell r="C710">
            <v>9</v>
          </cell>
          <cell r="D710" t="str">
            <v>Generadores y Trans.</v>
          </cell>
          <cell r="E710" t="str">
            <v>INGRESO TARIFARIO</v>
          </cell>
          <cell r="F710">
            <v>1</v>
          </cell>
          <cell r="G710" t="str">
            <v>CRE</v>
          </cell>
          <cell r="H710">
            <v>27922.155199332537</v>
          </cell>
          <cell r="J710">
            <v>27922.155199332537</v>
          </cell>
          <cell r="K710">
            <v>1</v>
          </cell>
          <cell r="L710">
            <v>28187.102748306294</v>
          </cell>
          <cell r="M710">
            <v>0</v>
          </cell>
          <cell r="N710">
            <v>28187.102748306294</v>
          </cell>
        </row>
        <row r="711">
          <cell r="A711" t="str">
            <v>Dic2-r</v>
          </cell>
          <cell r="B711" t="str">
            <v>01-Dic-2002</v>
          </cell>
          <cell r="C711">
            <v>9</v>
          </cell>
          <cell r="D711" t="str">
            <v>Generadores y Trans.</v>
          </cell>
          <cell r="E711" t="str">
            <v>INGRESO TARIFARIO</v>
          </cell>
          <cell r="F711">
            <v>2</v>
          </cell>
          <cell r="G711" t="str">
            <v>ELECTROPAZ</v>
          </cell>
          <cell r="H711">
            <v>737.20283388402322</v>
          </cell>
          <cell r="J711">
            <v>737.20283388402322</v>
          </cell>
          <cell r="K711">
            <v>1</v>
          </cell>
          <cell r="L711">
            <v>744.19799892553658</v>
          </cell>
          <cell r="M711">
            <v>0</v>
          </cell>
          <cell r="N711">
            <v>744.19799892553658</v>
          </cell>
        </row>
        <row r="712">
          <cell r="A712" t="str">
            <v>Dic2-r</v>
          </cell>
          <cell r="B712" t="str">
            <v>01-Dic-2002</v>
          </cell>
          <cell r="C712">
            <v>9</v>
          </cell>
          <cell r="D712" t="str">
            <v>Generadores y Trans.</v>
          </cell>
          <cell r="E712" t="str">
            <v>INGRESO TARIFARIO</v>
          </cell>
          <cell r="F712">
            <v>3</v>
          </cell>
          <cell r="G712" t="str">
            <v>ELFEC</v>
          </cell>
          <cell r="H712">
            <v>15151.171215090157</v>
          </cell>
          <cell r="J712">
            <v>15151.171215090157</v>
          </cell>
          <cell r="K712">
            <v>1</v>
          </cell>
          <cell r="L712">
            <v>15294.937541466563</v>
          </cell>
          <cell r="M712">
            <v>0</v>
          </cell>
          <cell r="N712">
            <v>15294.937541466563</v>
          </cell>
        </row>
        <row r="713">
          <cell r="A713" t="str">
            <v>Dic2-r</v>
          </cell>
          <cell r="B713" t="str">
            <v>01-Dic-2002</v>
          </cell>
          <cell r="C713">
            <v>9</v>
          </cell>
          <cell r="D713" t="str">
            <v>Generadores y Trans.</v>
          </cell>
          <cell r="E713" t="str">
            <v>INGRESO TARIFARIO</v>
          </cell>
          <cell r="F713">
            <v>4</v>
          </cell>
          <cell r="G713" t="str">
            <v>ELFEO</v>
          </cell>
          <cell r="H713">
            <v>3493.7525253852832</v>
          </cell>
          <cell r="J713">
            <v>3493.7525253852832</v>
          </cell>
          <cell r="K713">
            <v>1</v>
          </cell>
          <cell r="L713">
            <v>3526.9040196633409</v>
          </cell>
          <cell r="M713">
            <v>0</v>
          </cell>
          <cell r="N713">
            <v>3526.9040196633409</v>
          </cell>
        </row>
        <row r="714">
          <cell r="A714" t="str">
            <v>Dic2-r</v>
          </cell>
          <cell r="B714" t="str">
            <v>01-Dic-2002</v>
          </cell>
          <cell r="C714">
            <v>9</v>
          </cell>
          <cell r="D714" t="str">
            <v>Generadores y Trans.</v>
          </cell>
          <cell r="E714" t="str">
            <v>INGRESO TARIFARIO</v>
          </cell>
          <cell r="F714">
            <v>5</v>
          </cell>
          <cell r="G714" t="str">
            <v>SEPSA</v>
          </cell>
          <cell r="H714">
            <v>1948.0353940480391</v>
          </cell>
          <cell r="J714">
            <v>1948.0353940480391</v>
          </cell>
          <cell r="K714">
            <v>1</v>
          </cell>
          <cell r="L714">
            <v>1966.5198985313998</v>
          </cell>
          <cell r="M714">
            <v>0</v>
          </cell>
          <cell r="N714">
            <v>1966.5198985313998</v>
          </cell>
        </row>
        <row r="715">
          <cell r="A715" t="str">
            <v>Dic2-r</v>
          </cell>
          <cell r="B715" t="str">
            <v>01-Dic-2002</v>
          </cell>
          <cell r="C715">
            <v>9</v>
          </cell>
          <cell r="D715" t="str">
            <v>Generadores y Trans.</v>
          </cell>
          <cell r="E715" t="str">
            <v>INGRESO TARIFARIO</v>
          </cell>
          <cell r="F715">
            <v>6</v>
          </cell>
          <cell r="G715" t="str">
            <v>CESSA</v>
          </cell>
          <cell r="H715">
            <v>2935.0304586529733</v>
          </cell>
          <cell r="J715">
            <v>2935.0304586529733</v>
          </cell>
          <cell r="K715">
            <v>1</v>
          </cell>
          <cell r="L715">
            <v>2962.8803549318254</v>
          </cell>
          <cell r="M715">
            <v>0</v>
          </cell>
          <cell r="N715">
            <v>2962.8803549318254</v>
          </cell>
        </row>
        <row r="716">
          <cell r="A716" t="str">
            <v>Dic2-r</v>
          </cell>
          <cell r="B716" t="str">
            <v>01-Dic-2002</v>
          </cell>
          <cell r="C716">
            <v>10</v>
          </cell>
          <cell r="D716" t="str">
            <v>Distribuidores</v>
          </cell>
          <cell r="E716" t="str">
            <v>CRE</v>
          </cell>
          <cell r="F716">
            <v>1</v>
          </cell>
          <cell r="G716" t="str">
            <v>CRE</v>
          </cell>
          <cell r="H716">
            <v>239553.78430871738</v>
          </cell>
          <cell r="I716">
            <v>0</v>
          </cell>
          <cell r="J716">
            <v>239553.78430871738</v>
          </cell>
          <cell r="K716">
            <v>1</v>
          </cell>
          <cell r="L716">
            <v>241826.86056471858</v>
          </cell>
          <cell r="M716">
            <v>0</v>
          </cell>
          <cell r="N716">
            <v>241826.86056471858</v>
          </cell>
        </row>
        <row r="717">
          <cell r="A717" t="str">
            <v>Dic2-r</v>
          </cell>
          <cell r="B717" t="str">
            <v>01-Dic-2002</v>
          </cell>
          <cell r="C717">
            <v>11</v>
          </cell>
          <cell r="D717" t="str">
            <v>Distribuidores</v>
          </cell>
          <cell r="E717" t="str">
            <v>ELECTROPAZ</v>
          </cell>
          <cell r="F717">
            <v>2</v>
          </cell>
          <cell r="G717" t="str">
            <v>ELECTROPAZ</v>
          </cell>
          <cell r="H717">
            <v>5142.0784678700902</v>
          </cell>
          <cell r="I717">
            <v>0</v>
          </cell>
          <cell r="J717">
            <v>5142.0784678700902</v>
          </cell>
          <cell r="K717">
            <v>1</v>
          </cell>
          <cell r="L717">
            <v>5190.8705857050873</v>
          </cell>
          <cell r="M717">
            <v>0</v>
          </cell>
          <cell r="N717">
            <v>5190.8705857050873</v>
          </cell>
        </row>
        <row r="718">
          <cell r="A718" t="str">
            <v>Dic2-r</v>
          </cell>
          <cell r="B718" t="str">
            <v>01-Dic-2002</v>
          </cell>
          <cell r="C718">
            <v>12</v>
          </cell>
          <cell r="D718" t="str">
            <v>Distribuidores</v>
          </cell>
          <cell r="E718" t="str">
            <v>ELFEC</v>
          </cell>
          <cell r="F718">
            <v>3</v>
          </cell>
          <cell r="G718" t="str">
            <v>ELFEC</v>
          </cell>
          <cell r="H718">
            <v>282042.60045945831</v>
          </cell>
          <cell r="I718">
            <v>0</v>
          </cell>
          <cell r="J718">
            <v>282042.60045945831</v>
          </cell>
          <cell r="K718">
            <v>1</v>
          </cell>
          <cell r="L718">
            <v>284718.84429394943</v>
          </cell>
          <cell r="M718">
            <v>0</v>
          </cell>
          <cell r="N718">
            <v>284718.84429394943</v>
          </cell>
        </row>
        <row r="719">
          <cell r="A719" t="str">
            <v>Dic2-r</v>
          </cell>
          <cell r="B719" t="str">
            <v>01-Dic-2002</v>
          </cell>
          <cell r="C719">
            <v>13</v>
          </cell>
          <cell r="D719" t="str">
            <v>Distribuidores</v>
          </cell>
          <cell r="E719" t="str">
            <v>ELFEO</v>
          </cell>
          <cell r="F719">
            <v>4</v>
          </cell>
          <cell r="G719" t="str">
            <v>ELFEO</v>
          </cell>
          <cell r="H719">
            <v>67144.861989589932</v>
          </cell>
          <cell r="I719">
            <v>0</v>
          </cell>
          <cell r="J719">
            <v>67144.861989589932</v>
          </cell>
          <cell r="K719">
            <v>1</v>
          </cell>
          <cell r="L719">
            <v>67781.985681630307</v>
          </cell>
          <cell r="M719">
            <v>0</v>
          </cell>
          <cell r="N719">
            <v>67781.985681630307</v>
          </cell>
        </row>
        <row r="720">
          <cell r="A720" t="str">
            <v>Dic2-r</v>
          </cell>
          <cell r="B720" t="str">
            <v>01-Dic-2002</v>
          </cell>
          <cell r="C720">
            <v>14</v>
          </cell>
          <cell r="D720" t="str">
            <v>Distribuidores</v>
          </cell>
          <cell r="E720" t="str">
            <v>SEPSA</v>
          </cell>
          <cell r="F720">
            <v>5</v>
          </cell>
          <cell r="G720" t="str">
            <v>SEPSA</v>
          </cell>
          <cell r="H720">
            <v>35595.199816383894</v>
          </cell>
          <cell r="I720">
            <v>0</v>
          </cell>
          <cell r="J720">
            <v>35595.199816383894</v>
          </cell>
          <cell r="K720">
            <v>1</v>
          </cell>
          <cell r="L720">
            <v>35932.955296906672</v>
          </cell>
          <cell r="M720">
            <v>0</v>
          </cell>
          <cell r="N720">
            <v>35932.955296906672</v>
          </cell>
        </row>
        <row r="721">
          <cell r="A721" t="str">
            <v>Dic2-r</v>
          </cell>
          <cell r="B721" t="str">
            <v>01-Dic-2002</v>
          </cell>
          <cell r="C721">
            <v>15</v>
          </cell>
          <cell r="D721" t="str">
            <v>Distribuidores</v>
          </cell>
          <cell r="E721" t="str">
            <v>CESSA</v>
          </cell>
          <cell r="F721">
            <v>6</v>
          </cell>
          <cell r="G721" t="str">
            <v>CESSA</v>
          </cell>
          <cell r="H721">
            <v>38562.664410279271</v>
          </cell>
          <cell r="I721">
            <v>0</v>
          </cell>
          <cell r="J721">
            <v>38562.664410279271</v>
          </cell>
          <cell r="K721">
            <v>1</v>
          </cell>
          <cell r="L721">
            <v>38928.577547874229</v>
          </cell>
          <cell r="M721">
            <v>0</v>
          </cell>
          <cell r="N721">
            <v>38928.577547874229</v>
          </cell>
        </row>
        <row r="722">
          <cell r="A722" t="str">
            <v>Dic2</v>
          </cell>
          <cell r="B722" t="str">
            <v>01-Dic-2002</v>
          </cell>
          <cell r="C722">
            <v>1</v>
          </cell>
          <cell r="D722" t="str">
            <v>Generadores y Trans.</v>
          </cell>
          <cell r="E722" t="str">
            <v>CORANI</v>
          </cell>
          <cell r="F722">
            <v>1</v>
          </cell>
          <cell r="G722" t="str">
            <v>CRE</v>
          </cell>
          <cell r="H722">
            <v>-193579.62232459756</v>
          </cell>
          <cell r="I722">
            <v>-64590.017483292781</v>
          </cell>
          <cell r="J722">
            <v>-128989.60484130477</v>
          </cell>
          <cell r="K722">
            <v>1</v>
          </cell>
          <cell r="L722">
            <v>-195416.45927719044</v>
          </cell>
          <cell r="M722">
            <v>-65202.898784832847</v>
          </cell>
          <cell r="N722">
            <v>-130213.5604923576</v>
          </cell>
        </row>
        <row r="723">
          <cell r="A723" t="str">
            <v>Dic2</v>
          </cell>
          <cell r="B723" t="str">
            <v>01-Dic-2002</v>
          </cell>
          <cell r="C723">
            <v>1</v>
          </cell>
          <cell r="D723" t="str">
            <v>Generadores y Trans.</v>
          </cell>
          <cell r="E723" t="str">
            <v>CORANI</v>
          </cell>
          <cell r="F723">
            <v>2</v>
          </cell>
          <cell r="G723" t="str">
            <v>ELECTROPAZ</v>
          </cell>
          <cell r="H723">
            <v>6283.7388218099259</v>
          </cell>
          <cell r="I723">
            <v>6283.7388218099259</v>
          </cell>
          <cell r="J723">
            <v>0</v>
          </cell>
          <cell r="K723">
            <v>1</v>
          </cell>
          <cell r="L723">
            <v>6343.3639183450814</v>
          </cell>
          <cell r="M723">
            <v>6343.3639183450814</v>
          </cell>
          <cell r="N723">
            <v>0</v>
          </cell>
        </row>
        <row r="724">
          <cell r="A724" t="str">
            <v>Dic2</v>
          </cell>
          <cell r="B724" t="str">
            <v>01-Dic-2002</v>
          </cell>
          <cell r="C724">
            <v>1</v>
          </cell>
          <cell r="D724" t="str">
            <v>Generadores y Trans.</v>
          </cell>
          <cell r="E724" t="str">
            <v>CORANI</v>
          </cell>
          <cell r="F724">
            <v>3</v>
          </cell>
          <cell r="G724" t="str">
            <v>ELFEC</v>
          </cell>
          <cell r="H724">
            <v>-296383.66951916105</v>
          </cell>
          <cell r="I724">
            <v>-97982.734743679815</v>
          </cell>
          <cell r="J724">
            <v>-198400.93477548123</v>
          </cell>
          <cell r="K724">
            <v>1</v>
          </cell>
          <cell r="L724">
            <v>-299195.99278842023</v>
          </cell>
          <cell r="M724">
            <v>-98912.472624826769</v>
          </cell>
          <cell r="N724">
            <v>-200283.52016359349</v>
          </cell>
        </row>
        <row r="725">
          <cell r="A725" t="str">
            <v>Dic2</v>
          </cell>
          <cell r="B725" t="str">
            <v>01-Dic-2002</v>
          </cell>
          <cell r="C725">
            <v>1</v>
          </cell>
          <cell r="D725" t="str">
            <v>Generadores y Trans.</v>
          </cell>
          <cell r="E725" t="str">
            <v>CORANI</v>
          </cell>
          <cell r="F725">
            <v>4</v>
          </cell>
          <cell r="G725" t="str">
            <v>ELFEO</v>
          </cell>
          <cell r="H725">
            <v>-25187.630930763149</v>
          </cell>
          <cell r="I725">
            <v>-9999.8491111678413</v>
          </cell>
          <cell r="J725">
            <v>-15187.781819595308</v>
          </cell>
          <cell r="K725">
            <v>1</v>
          </cell>
          <cell r="L725">
            <v>-25426.63114517786</v>
          </cell>
          <cell r="M725">
            <v>-10094.735608760788</v>
          </cell>
          <cell r="N725">
            <v>-15331.895536417072</v>
          </cell>
        </row>
        <row r="726">
          <cell r="A726" t="str">
            <v>Dic2</v>
          </cell>
          <cell r="B726" t="str">
            <v>01-Dic-2002</v>
          </cell>
          <cell r="C726">
            <v>1</v>
          </cell>
          <cell r="D726" t="str">
            <v>Generadores y Trans.</v>
          </cell>
          <cell r="E726" t="str">
            <v>CORANI</v>
          </cell>
          <cell r="F726">
            <v>5</v>
          </cell>
          <cell r="G726" t="str">
            <v>SEPSA</v>
          </cell>
          <cell r="H726">
            <v>-10413.415337240855</v>
          </cell>
          <cell r="I726">
            <v>-10413.415337240855</v>
          </cell>
          <cell r="J726">
            <v>0</v>
          </cell>
          <cell r="K726">
            <v>1</v>
          </cell>
          <cell r="L726">
            <v>-10512.226079117745</v>
          </cell>
          <cell r="M726">
            <v>-10512.226079117745</v>
          </cell>
          <cell r="N726">
            <v>0</v>
          </cell>
        </row>
        <row r="727">
          <cell r="A727" t="str">
            <v>Dic2</v>
          </cell>
          <cell r="B727" t="str">
            <v>01-Dic-2002</v>
          </cell>
          <cell r="C727">
            <v>1</v>
          </cell>
          <cell r="D727" t="str">
            <v>Generadores y Trans.</v>
          </cell>
          <cell r="E727" t="str">
            <v>CORANI</v>
          </cell>
          <cell r="F727">
            <v>6</v>
          </cell>
          <cell r="G727" t="str">
            <v>CESSA</v>
          </cell>
          <cell r="H727">
            <v>5348.1972099775558</v>
          </cell>
          <cell r="I727">
            <v>-25073.228028780664</v>
          </cell>
          <cell r="J727">
            <v>30421.42523875822</v>
          </cell>
          <cell r="K727">
            <v>1</v>
          </cell>
          <cell r="L727">
            <v>5398.9451458763479</v>
          </cell>
          <cell r="M727">
            <v>-25311.142697747349</v>
          </cell>
          <cell r="N727">
            <v>30710.087843623696</v>
          </cell>
        </row>
        <row r="728">
          <cell r="A728" t="str">
            <v>Dic2</v>
          </cell>
          <cell r="B728" t="str">
            <v>01-Dic-2002</v>
          </cell>
          <cell r="C728">
            <v>2</v>
          </cell>
          <cell r="D728" t="str">
            <v>Generadores y Trans.</v>
          </cell>
          <cell r="E728" t="str">
            <v>GUARACACHI</v>
          </cell>
          <cell r="F728">
            <v>1</v>
          </cell>
          <cell r="G728" t="str">
            <v>CRE</v>
          </cell>
          <cell r="H728">
            <v>-289638.81305757089</v>
          </cell>
          <cell r="I728">
            <v>-96641.246504031078</v>
          </cell>
          <cell r="J728">
            <v>-192997.56655353983</v>
          </cell>
          <cell r="K728">
            <v>1</v>
          </cell>
          <cell r="L728">
            <v>-292387.13578049256</v>
          </cell>
          <cell r="M728">
            <v>-97558.255281047823</v>
          </cell>
          <cell r="N728">
            <v>-194828.88049944479</v>
          </cell>
        </row>
        <row r="729">
          <cell r="A729" t="str">
            <v>Dic2</v>
          </cell>
          <cell r="B729" t="str">
            <v>01-Dic-2002</v>
          </cell>
          <cell r="C729">
            <v>2</v>
          </cell>
          <cell r="D729" t="str">
            <v>Generadores y Trans.</v>
          </cell>
          <cell r="E729" t="str">
            <v>GUARACACHI</v>
          </cell>
          <cell r="F729">
            <v>2</v>
          </cell>
          <cell r="G729" t="str">
            <v>ELECTROPAZ</v>
          </cell>
          <cell r="H729">
            <v>9401.8917490239473</v>
          </cell>
          <cell r="I729">
            <v>9401.8917490239473</v>
          </cell>
          <cell r="J729">
            <v>0</v>
          </cell>
          <cell r="K729">
            <v>1</v>
          </cell>
          <cell r="L729">
            <v>9491.1043530238003</v>
          </cell>
          <cell r="M729">
            <v>9491.1043530238003</v>
          </cell>
          <cell r="N729">
            <v>0</v>
          </cell>
        </row>
        <row r="730">
          <cell r="A730" t="str">
            <v>Dic2</v>
          </cell>
          <cell r="B730" t="str">
            <v>01-Dic-2002</v>
          </cell>
          <cell r="C730">
            <v>2</v>
          </cell>
          <cell r="D730" t="str">
            <v>Generadores y Trans.</v>
          </cell>
          <cell r="E730" t="str">
            <v>GUARACACHI</v>
          </cell>
          <cell r="F730">
            <v>3</v>
          </cell>
          <cell r="G730" t="str">
            <v>ELFEC</v>
          </cell>
          <cell r="H730">
            <v>-443456.87432550173</v>
          </cell>
          <cell r="I730">
            <v>-146604.28949337878</v>
          </cell>
          <cell r="J730">
            <v>-296852.58483212296</v>
          </cell>
          <cell r="K730">
            <v>1</v>
          </cell>
          <cell r="L730">
            <v>-447664.74478139385</v>
          </cell>
          <cell r="M730">
            <v>-147995.38723970312</v>
          </cell>
          <cell r="N730">
            <v>-299669.3575416907</v>
          </cell>
        </row>
        <row r="731">
          <cell r="A731" t="str">
            <v>Dic2</v>
          </cell>
          <cell r="B731" t="str">
            <v>01-Dic-2002</v>
          </cell>
          <cell r="C731">
            <v>2</v>
          </cell>
          <cell r="D731" t="str">
            <v>Generadores y Trans.</v>
          </cell>
          <cell r="E731" t="str">
            <v>GUARACACHI</v>
          </cell>
          <cell r="F731">
            <v>4</v>
          </cell>
          <cell r="G731" t="str">
            <v>ELFEO</v>
          </cell>
          <cell r="H731">
            <v>-37686.381649642281</v>
          </cell>
          <cell r="I731">
            <v>-14962.0316050458</v>
          </cell>
          <cell r="J731">
            <v>-22724.350044596482</v>
          </cell>
          <cell r="K731">
            <v>1</v>
          </cell>
          <cell r="L731">
            <v>-38043.979921569407</v>
          </cell>
          <cell r="M731">
            <v>-15104.003224826767</v>
          </cell>
          <cell r="N731">
            <v>-22939.97669674264</v>
          </cell>
        </row>
        <row r="732">
          <cell r="A732" t="str">
            <v>Dic2</v>
          </cell>
          <cell r="B732" t="str">
            <v>01-Dic-2002</v>
          </cell>
          <cell r="C732">
            <v>2</v>
          </cell>
          <cell r="D732" t="str">
            <v>Generadores y Trans.</v>
          </cell>
          <cell r="E732" t="str">
            <v>GUARACACHI</v>
          </cell>
          <cell r="F732">
            <v>5</v>
          </cell>
          <cell r="G732" t="str">
            <v>SEPSA</v>
          </cell>
          <cell r="H732">
            <v>-15580.82003640057</v>
          </cell>
          <cell r="I732">
            <v>-15580.82003640057</v>
          </cell>
          <cell r="J732">
            <v>0</v>
          </cell>
          <cell r="K732">
            <v>1</v>
          </cell>
          <cell r="L732">
            <v>-15728.663211476978</v>
          </cell>
          <cell r="M732">
            <v>-15728.663211476978</v>
          </cell>
          <cell r="N732">
            <v>0</v>
          </cell>
        </row>
        <row r="733">
          <cell r="A733" t="str">
            <v>Dic2</v>
          </cell>
          <cell r="B733" t="str">
            <v>01-Dic-2002</v>
          </cell>
          <cell r="C733">
            <v>2</v>
          </cell>
          <cell r="D733" t="str">
            <v>Generadores y Trans.</v>
          </cell>
          <cell r="E733" t="str">
            <v>GUARACACHI</v>
          </cell>
          <cell r="F733">
            <v>6</v>
          </cell>
          <cell r="G733" t="str">
            <v>CESSA</v>
          </cell>
          <cell r="H733">
            <v>8002.1103114781654</v>
          </cell>
          <cell r="I733">
            <v>-37515.209083322334</v>
          </cell>
          <cell r="J733">
            <v>45517.319394800499</v>
          </cell>
          <cell r="K733">
            <v>1</v>
          </cell>
          <cell r="L733">
            <v>8078.040679263474</v>
          </cell>
          <cell r="M733">
            <v>-37871.183134211569</v>
          </cell>
          <cell r="N733">
            <v>45949.223813475044</v>
          </cell>
        </row>
        <row r="734">
          <cell r="A734" t="str">
            <v>Dic2</v>
          </cell>
          <cell r="B734" t="str">
            <v>01-Dic-2002</v>
          </cell>
          <cell r="C734">
            <v>3</v>
          </cell>
          <cell r="D734" t="str">
            <v>Generadores y Trans.</v>
          </cell>
          <cell r="E734" t="str">
            <v>VALLE HERMOSO</v>
          </cell>
          <cell r="F734">
            <v>1</v>
          </cell>
          <cell r="G734" t="str">
            <v>CRE</v>
          </cell>
          <cell r="H734">
            <v>-99781.148181338387</v>
          </cell>
          <cell r="I734">
            <v>-33293.101970871779</v>
          </cell>
          <cell r="J734">
            <v>-66488.046210466608</v>
          </cell>
          <cell r="K734">
            <v>1</v>
          </cell>
          <cell r="L734">
            <v>-100727.95083520605</v>
          </cell>
          <cell r="M734">
            <v>-33609.013321623337</v>
          </cell>
          <cell r="N734">
            <v>-67118.937513582714</v>
          </cell>
        </row>
        <row r="735">
          <cell r="A735" t="str">
            <v>Dic2</v>
          </cell>
          <cell r="B735" t="str">
            <v>01-Dic-2002</v>
          </cell>
          <cell r="C735">
            <v>3</v>
          </cell>
          <cell r="D735" t="str">
            <v>Generadores y Trans.</v>
          </cell>
          <cell r="E735" t="str">
            <v>VALLE HERMOSO</v>
          </cell>
          <cell r="F735">
            <v>2</v>
          </cell>
          <cell r="G735" t="str">
            <v>ELECTROPAZ</v>
          </cell>
          <cell r="H735">
            <v>3238.9704400832179</v>
          </cell>
          <cell r="I735">
            <v>3238.9704400832179</v>
          </cell>
          <cell r="J735">
            <v>0</v>
          </cell>
          <cell r="K735">
            <v>1</v>
          </cell>
          <cell r="L735">
            <v>3269.7043599104027</v>
          </cell>
          <cell r="M735">
            <v>3269.7043599104027</v>
          </cell>
          <cell r="N735">
            <v>0</v>
          </cell>
        </row>
        <row r="736">
          <cell r="A736" t="str">
            <v>Dic2</v>
          </cell>
          <cell r="B736" t="str">
            <v>01-Dic-2002</v>
          </cell>
          <cell r="C736">
            <v>3</v>
          </cell>
          <cell r="D736" t="str">
            <v>Generadores y Trans.</v>
          </cell>
          <cell r="E736" t="str">
            <v>VALLE HERMOSO</v>
          </cell>
          <cell r="F736">
            <v>3</v>
          </cell>
          <cell r="G736" t="str">
            <v>ELFEC</v>
          </cell>
          <cell r="H736">
            <v>-152771.77675876897</v>
          </cell>
          <cell r="I736">
            <v>-50505.469828213296</v>
          </cell>
          <cell r="J736">
            <v>-102266.30693055567</v>
          </cell>
          <cell r="K736">
            <v>1</v>
          </cell>
          <cell r="L736">
            <v>-154221.39651468128</v>
          </cell>
          <cell r="M736">
            <v>-50984.705773477042</v>
          </cell>
          <cell r="N736">
            <v>-103236.69074120423</v>
          </cell>
        </row>
        <row r="737">
          <cell r="A737" t="str">
            <v>Dic2</v>
          </cell>
          <cell r="B737" t="str">
            <v>01-Dic-2002</v>
          </cell>
          <cell r="C737">
            <v>3</v>
          </cell>
          <cell r="D737" t="str">
            <v>Generadores y Trans.</v>
          </cell>
          <cell r="E737" t="str">
            <v>VALLE HERMOSO</v>
          </cell>
          <cell r="F737">
            <v>4</v>
          </cell>
          <cell r="G737" t="str">
            <v>ELFEO</v>
          </cell>
          <cell r="H737">
            <v>-12983.03356551176</v>
          </cell>
          <cell r="I737">
            <v>-5154.4496986327486</v>
          </cell>
          <cell r="J737">
            <v>-7828.5838668790111</v>
          </cell>
          <cell r="K737">
            <v>1</v>
          </cell>
          <cell r="L737">
            <v>-13106.226882677642</v>
          </cell>
          <cell r="M737">
            <v>-5203.3592045147989</v>
          </cell>
          <cell r="N737">
            <v>-7902.8676781628437</v>
          </cell>
        </row>
        <row r="738">
          <cell r="A738" t="str">
            <v>Dic2</v>
          </cell>
          <cell r="B738" t="str">
            <v>01-Dic-2002</v>
          </cell>
          <cell r="C738">
            <v>3</v>
          </cell>
          <cell r="D738" t="str">
            <v>Generadores y Trans.</v>
          </cell>
          <cell r="E738" t="str">
            <v>VALLE HERMOSO</v>
          </cell>
          <cell r="F738">
            <v>5</v>
          </cell>
          <cell r="G738" t="str">
            <v>SEPSA</v>
          </cell>
          <cell r="H738">
            <v>-5367.6235461227106</v>
          </cell>
          <cell r="I738">
            <v>-5367.6235461227106</v>
          </cell>
          <cell r="J738">
            <v>0</v>
          </cell>
          <cell r="K738">
            <v>1</v>
          </cell>
          <cell r="L738">
            <v>-5418.5558145026616</v>
          </cell>
          <cell r="M738">
            <v>-5418.5558145026616</v>
          </cell>
          <cell r="N738">
            <v>0</v>
          </cell>
        </row>
        <row r="739">
          <cell r="A739" t="str">
            <v>Dic2</v>
          </cell>
          <cell r="B739" t="str">
            <v>01-Dic-2002</v>
          </cell>
          <cell r="C739">
            <v>3</v>
          </cell>
          <cell r="D739" t="str">
            <v>Generadores y Trans.</v>
          </cell>
          <cell r="E739" t="str">
            <v>VALLE HERMOSO</v>
          </cell>
          <cell r="F739">
            <v>6</v>
          </cell>
          <cell r="G739" t="str">
            <v>CESSA</v>
          </cell>
          <cell r="H739">
            <v>2756.7429458920983</v>
          </cell>
          <cell r="I739">
            <v>-12924.064275366394</v>
          </cell>
          <cell r="J739">
            <v>15680.807221258492</v>
          </cell>
          <cell r="K739">
            <v>1</v>
          </cell>
          <cell r="L739">
            <v>2782.901108879541</v>
          </cell>
          <cell r="M739">
            <v>-13046.698045148589</v>
          </cell>
          <cell r="N739">
            <v>15829.599154028128</v>
          </cell>
        </row>
        <row r="740">
          <cell r="A740" t="str">
            <v>Dic2</v>
          </cell>
          <cell r="B740" t="str">
            <v>01-Dic-2002</v>
          </cell>
          <cell r="C740">
            <v>4</v>
          </cell>
          <cell r="D740" t="str">
            <v>Generadores y Trans.</v>
          </cell>
          <cell r="E740" t="str">
            <v>COBEE</v>
          </cell>
          <cell r="F740">
            <v>1</v>
          </cell>
          <cell r="G740" t="str">
            <v>CRE</v>
          </cell>
          <cell r="H740">
            <v>-9012.002784169903</v>
          </cell>
          <cell r="I740">
            <v>-3006.9560545632567</v>
          </cell>
          <cell r="J740">
            <v>-6005.0467296066463</v>
          </cell>
          <cell r="K740">
            <v>1</v>
          </cell>
          <cell r="L740">
            <v>-9097.5158125147773</v>
          </cell>
          <cell r="M740">
            <v>-3035.4884379283981</v>
          </cell>
          <cell r="N740">
            <v>-6062.0273745863788</v>
          </cell>
        </row>
        <row r="741">
          <cell r="A741" t="str">
            <v>Dic2</v>
          </cell>
          <cell r="B741" t="str">
            <v>01-Dic-2002</v>
          </cell>
          <cell r="C741">
            <v>4</v>
          </cell>
          <cell r="D741" t="str">
            <v>Generadores y Trans.</v>
          </cell>
          <cell r="E741" t="str">
            <v>COBEE</v>
          </cell>
          <cell r="F741">
            <v>2</v>
          </cell>
          <cell r="G741" t="str">
            <v>ELECTROPAZ</v>
          </cell>
          <cell r="H741">
            <v>292.53632731130642</v>
          </cell>
          <cell r="I741">
            <v>292.53632731130642</v>
          </cell>
          <cell r="J741">
            <v>0</v>
          </cell>
          <cell r="K741">
            <v>1</v>
          </cell>
          <cell r="L741">
            <v>295.3121439470068</v>
          </cell>
          <cell r="M741">
            <v>295.3121439470068</v>
          </cell>
          <cell r="N741">
            <v>0</v>
          </cell>
        </row>
        <row r="742">
          <cell r="A742" t="str">
            <v>Dic2</v>
          </cell>
          <cell r="B742" t="str">
            <v>01-Dic-2002</v>
          </cell>
          <cell r="C742">
            <v>4</v>
          </cell>
          <cell r="D742" t="str">
            <v>Generadores y Trans.</v>
          </cell>
          <cell r="E742" t="str">
            <v>COBEE</v>
          </cell>
          <cell r="F742">
            <v>3</v>
          </cell>
          <cell r="G742" t="str">
            <v>ELFEC</v>
          </cell>
          <cell r="H742">
            <v>-13797.993935592953</v>
          </cell>
          <cell r="I742">
            <v>-4561.5373545360035</v>
          </cell>
          <cell r="J742">
            <v>-9236.4565810569493</v>
          </cell>
          <cell r="K742">
            <v>1</v>
          </cell>
          <cell r="L742">
            <v>-13928.920242960427</v>
          </cell>
          <cell r="M742">
            <v>-4604.8208379565613</v>
          </cell>
          <cell r="N742">
            <v>-9324.0994050038662</v>
          </cell>
        </row>
        <row r="743">
          <cell r="A743" t="str">
            <v>Dic2</v>
          </cell>
          <cell r="B743" t="str">
            <v>01-Dic-2002</v>
          </cell>
          <cell r="C743">
            <v>4</v>
          </cell>
          <cell r="D743" t="str">
            <v>Generadores y Trans.</v>
          </cell>
          <cell r="E743" t="str">
            <v>COBEE</v>
          </cell>
          <cell r="F743">
            <v>4</v>
          </cell>
          <cell r="G743" t="str">
            <v>ELFEO</v>
          </cell>
          <cell r="H743">
            <v>-1172.5975975614783</v>
          </cell>
          <cell r="I743">
            <v>-465.53798870426044</v>
          </cell>
          <cell r="J743">
            <v>-707.05960885721788</v>
          </cell>
          <cell r="K743">
            <v>1</v>
          </cell>
          <cell r="L743">
            <v>-1183.7241333603288</v>
          </cell>
          <cell r="M743">
            <v>-469.9553822822574</v>
          </cell>
          <cell r="N743">
            <v>-713.76875107807132</v>
          </cell>
        </row>
        <row r="744">
          <cell r="A744" t="str">
            <v>Dic2</v>
          </cell>
          <cell r="B744" t="str">
            <v>01-Dic-2002</v>
          </cell>
          <cell r="C744">
            <v>4</v>
          </cell>
          <cell r="D744" t="str">
            <v>Generadores y Trans.</v>
          </cell>
          <cell r="E744" t="str">
            <v>COBEE</v>
          </cell>
          <cell r="F744">
            <v>5</v>
          </cell>
          <cell r="G744" t="str">
            <v>SEPSA</v>
          </cell>
          <cell r="H744">
            <v>-484.79135812430735</v>
          </cell>
          <cell r="I744">
            <v>-484.79135812430735</v>
          </cell>
          <cell r="J744">
            <v>0</v>
          </cell>
          <cell r="K744">
            <v>1</v>
          </cell>
          <cell r="L744">
            <v>-489.39144293802417</v>
          </cell>
          <cell r="M744">
            <v>-489.39144293802417</v>
          </cell>
          <cell r="N744">
            <v>0</v>
          </cell>
        </row>
        <row r="745">
          <cell r="A745" t="str">
            <v>Dic2</v>
          </cell>
          <cell r="B745" t="str">
            <v>01-Dic-2002</v>
          </cell>
          <cell r="C745">
            <v>4</v>
          </cell>
          <cell r="D745" t="str">
            <v>Generadores y Trans.</v>
          </cell>
          <cell r="E745" t="str">
            <v>COBEE</v>
          </cell>
          <cell r="F745">
            <v>6</v>
          </cell>
          <cell r="G745" t="str">
            <v>CESSA</v>
          </cell>
          <cell r="H745">
            <v>248.98265410285936</v>
          </cell>
          <cell r="I745">
            <v>-1167.2716275094526</v>
          </cell>
          <cell r="J745">
            <v>1416.2542816123121</v>
          </cell>
          <cell r="K745">
            <v>1</v>
          </cell>
          <cell r="L745">
            <v>251.3451989519443</v>
          </cell>
          <cell r="M745">
            <v>-1178.3476262813035</v>
          </cell>
          <cell r="N745">
            <v>1429.692825233248</v>
          </cell>
        </row>
        <row r="746">
          <cell r="A746" t="str">
            <v>Dic2</v>
          </cell>
          <cell r="B746" t="str">
            <v>01-Dic-2002</v>
          </cell>
          <cell r="C746">
            <v>5</v>
          </cell>
          <cell r="D746" t="str">
            <v>Generadores y Trans.</v>
          </cell>
          <cell r="E746" t="str">
            <v>CECBB</v>
          </cell>
          <cell r="F746">
            <v>1</v>
          </cell>
          <cell r="G746" t="str">
            <v>CRE</v>
          </cell>
          <cell r="H746">
            <v>-99386.556384224328</v>
          </cell>
          <cell r="I746">
            <v>-33161.441981208067</v>
          </cell>
          <cell r="J746">
            <v>-66225.114403016254</v>
          </cell>
          <cell r="K746">
            <v>1</v>
          </cell>
          <cell r="L746">
            <v>-100329.6148382355</v>
          </cell>
          <cell r="M746">
            <v>-33476.104037579942</v>
          </cell>
          <cell r="N746">
            <v>-66853.510800655553</v>
          </cell>
        </row>
        <row r="747">
          <cell r="A747" t="str">
            <v>Dic2</v>
          </cell>
          <cell r="B747" t="str">
            <v>01-Dic-2002</v>
          </cell>
          <cell r="C747">
            <v>5</v>
          </cell>
          <cell r="D747" t="str">
            <v>Generadores y Trans.</v>
          </cell>
          <cell r="E747" t="str">
            <v>CECBB</v>
          </cell>
          <cell r="F747">
            <v>2</v>
          </cell>
          <cell r="G747" t="str">
            <v>ELECTROPAZ</v>
          </cell>
          <cell r="H747">
            <v>3226.161696246867</v>
          </cell>
          <cell r="I747">
            <v>3226.161696246867</v>
          </cell>
          <cell r="J747">
            <v>0</v>
          </cell>
          <cell r="K747">
            <v>1</v>
          </cell>
          <cell r="L747">
            <v>3256.7740765560366</v>
          </cell>
          <cell r="M747">
            <v>3256.7740765560366</v>
          </cell>
          <cell r="N747">
            <v>0</v>
          </cell>
        </row>
        <row r="748">
          <cell r="A748" t="str">
            <v>Dic2</v>
          </cell>
          <cell r="B748" t="str">
            <v>01-Dic-2002</v>
          </cell>
          <cell r="C748">
            <v>5</v>
          </cell>
          <cell r="D748" t="str">
            <v>Generadores y Trans.</v>
          </cell>
          <cell r="E748" t="str">
            <v>CECBB</v>
          </cell>
          <cell r="F748">
            <v>3</v>
          </cell>
          <cell r="G748" t="str">
            <v>ELFEC</v>
          </cell>
          <cell r="H748">
            <v>-152167.62967248776</v>
          </cell>
          <cell r="I748">
            <v>-50305.742279805192</v>
          </cell>
          <cell r="J748">
            <v>-101861.88739268258</v>
          </cell>
          <cell r="K748">
            <v>1</v>
          </cell>
          <cell r="L748">
            <v>-153611.5168017963</v>
          </cell>
          <cell r="M748">
            <v>-50783.083051718764</v>
          </cell>
          <cell r="N748">
            <v>-102828.43375007756</v>
          </cell>
        </row>
        <row r="749">
          <cell r="A749" t="str">
            <v>Dic2</v>
          </cell>
          <cell r="B749" t="str">
            <v>01-Dic-2002</v>
          </cell>
          <cell r="C749">
            <v>5</v>
          </cell>
          <cell r="D749" t="str">
            <v>Generadores y Trans.</v>
          </cell>
          <cell r="E749" t="str">
            <v>CECBB</v>
          </cell>
          <cell r="F749">
            <v>4</v>
          </cell>
          <cell r="G749" t="str">
            <v>ELFEO</v>
          </cell>
          <cell r="H749">
            <v>-12931.691216380868</v>
          </cell>
          <cell r="I749">
            <v>-5134.066052956302</v>
          </cell>
          <cell r="J749">
            <v>-7797.6251634245664</v>
          </cell>
          <cell r="K749">
            <v>1</v>
          </cell>
          <cell r="L749">
            <v>-13054.397356627072</v>
          </cell>
          <cell r="M749">
            <v>-5182.7821426452765</v>
          </cell>
          <cell r="N749">
            <v>-7871.6152139817959</v>
          </cell>
        </row>
        <row r="750">
          <cell r="A750" t="str">
            <v>Dic2</v>
          </cell>
          <cell r="B750" t="str">
            <v>01-Dic-2002</v>
          </cell>
          <cell r="C750">
            <v>5</v>
          </cell>
          <cell r="D750" t="str">
            <v>Generadores y Trans.</v>
          </cell>
          <cell r="E750" t="str">
            <v>CECBB</v>
          </cell>
          <cell r="F750">
            <v>5</v>
          </cell>
          <cell r="G750" t="str">
            <v>SEPSA</v>
          </cell>
          <cell r="H750">
            <v>-5346.3968889845601</v>
          </cell>
          <cell r="I750">
            <v>-5346.3968889845601</v>
          </cell>
          <cell r="J750">
            <v>0</v>
          </cell>
          <cell r="K750">
            <v>1</v>
          </cell>
          <cell r="L750">
            <v>-5397.1277420102333</v>
          </cell>
          <cell r="M750">
            <v>-5397.1277420102333</v>
          </cell>
          <cell r="N750">
            <v>0</v>
          </cell>
        </row>
        <row r="751">
          <cell r="A751" t="str">
            <v>Dic2</v>
          </cell>
          <cell r="B751" t="str">
            <v>01-Dic-2002</v>
          </cell>
          <cell r="C751">
            <v>5</v>
          </cell>
          <cell r="D751" t="str">
            <v>Generadores y Trans.</v>
          </cell>
          <cell r="E751" t="str">
            <v>CECBB</v>
          </cell>
          <cell r="F751">
            <v>6</v>
          </cell>
          <cell r="G751" t="str">
            <v>CESSA</v>
          </cell>
          <cell r="H751">
            <v>2745.8412057034193</v>
          </cell>
          <cell r="I751">
            <v>-12872.955124576045</v>
          </cell>
          <cell r="J751">
            <v>15618.796330279463</v>
          </cell>
          <cell r="K751">
            <v>1</v>
          </cell>
          <cell r="L751">
            <v>2771.8959243355848</v>
          </cell>
          <cell r="M751">
            <v>-12995.103930209327</v>
          </cell>
          <cell r="N751">
            <v>15766.999854544911</v>
          </cell>
        </row>
        <row r="752">
          <cell r="A752" t="str">
            <v>Dic2</v>
          </cell>
          <cell r="B752" t="str">
            <v>01-Dic-2002</v>
          </cell>
          <cell r="C752">
            <v>6</v>
          </cell>
          <cell r="D752" t="str">
            <v>Generadores y Trans.</v>
          </cell>
          <cell r="E752" t="str">
            <v>RÍO ELÉCTRICO</v>
          </cell>
          <cell r="F752">
            <v>1</v>
          </cell>
          <cell r="G752" t="str">
            <v>CRE</v>
          </cell>
          <cell r="H752">
            <v>-10715.654865867013</v>
          </cell>
          <cell r="I752">
            <v>-3575.3987264770872</v>
          </cell>
          <cell r="J752">
            <v>-7140.256139389925</v>
          </cell>
          <cell r="K752">
            <v>1</v>
          </cell>
          <cell r="L752">
            <v>-10817.333496047682</v>
          </cell>
          <cell r="M752">
            <v>-3609.3249446512</v>
          </cell>
          <cell r="N752">
            <v>-7208.0085513964814</v>
          </cell>
        </row>
        <row r="753">
          <cell r="A753" t="str">
            <v>Dic2</v>
          </cell>
          <cell r="B753" t="str">
            <v>01-Dic-2002</v>
          </cell>
          <cell r="C753">
            <v>6</v>
          </cell>
          <cell r="D753" t="str">
            <v>Generadores y Trans.</v>
          </cell>
          <cell r="E753" t="str">
            <v>RÍO ELÉCTRICO</v>
          </cell>
          <cell r="F753">
            <v>2</v>
          </cell>
          <cell r="G753" t="str">
            <v>ELECTROPAZ</v>
          </cell>
          <cell r="H753">
            <v>347.83814367019255</v>
          </cell>
          <cell r="I753">
            <v>347.83814367019255</v>
          </cell>
          <cell r="J753">
            <v>0</v>
          </cell>
          <cell r="K753">
            <v>1</v>
          </cell>
          <cell r="L753">
            <v>351.13870779022875</v>
          </cell>
          <cell r="M753">
            <v>351.13870779022875</v>
          </cell>
          <cell r="N753">
            <v>0</v>
          </cell>
        </row>
        <row r="754">
          <cell r="A754" t="str">
            <v>Dic2</v>
          </cell>
          <cell r="B754" t="str">
            <v>01-Dic-2002</v>
          </cell>
          <cell r="C754">
            <v>6</v>
          </cell>
          <cell r="D754" t="str">
            <v>Generadores y Trans.</v>
          </cell>
          <cell r="E754" t="str">
            <v>RÍO ELÉCTRICO</v>
          </cell>
          <cell r="F754">
            <v>3</v>
          </cell>
          <cell r="G754" t="str">
            <v>ELFEC</v>
          </cell>
          <cell r="H754">
            <v>-16406.402039162163</v>
          </cell>
          <cell r="I754">
            <v>-5423.8620559270275</v>
          </cell>
          <cell r="J754">
            <v>-10982.539983235136</v>
          </cell>
          <cell r="K754">
            <v>1</v>
          </cell>
          <cell r="L754">
            <v>-16562.078990913295</v>
          </cell>
          <cell r="M754">
            <v>-5475.3279598814606</v>
          </cell>
          <cell r="N754">
            <v>-11086.751031031834</v>
          </cell>
        </row>
        <row r="755">
          <cell r="A755" t="str">
            <v>Dic2</v>
          </cell>
          <cell r="B755" t="str">
            <v>01-Dic-2002</v>
          </cell>
          <cell r="C755">
            <v>6</v>
          </cell>
          <cell r="D755" t="str">
            <v>Generadores y Trans.</v>
          </cell>
          <cell r="E755" t="str">
            <v>RÍO ELÉCTRICO</v>
          </cell>
          <cell r="F755">
            <v>4</v>
          </cell>
          <cell r="G755" t="str">
            <v>ELFEO</v>
          </cell>
          <cell r="H755">
            <v>-1394.2684498594508</v>
          </cell>
          <cell r="I755">
            <v>-553.54448210639862</v>
          </cell>
          <cell r="J755">
            <v>-840.72396775305219</v>
          </cell>
          <cell r="K755">
            <v>1</v>
          </cell>
          <cell r="L755">
            <v>-1407.4983744753893</v>
          </cell>
          <cell r="M755">
            <v>-558.79695107718726</v>
          </cell>
          <cell r="N755">
            <v>-848.701423398202</v>
          </cell>
        </row>
        <row r="756">
          <cell r="A756" t="str">
            <v>Dic2</v>
          </cell>
          <cell r="B756" t="str">
            <v>01-Dic-2002</v>
          </cell>
          <cell r="C756">
            <v>6</v>
          </cell>
          <cell r="D756" t="str">
            <v>Generadores y Trans.</v>
          </cell>
          <cell r="E756" t="str">
            <v>RÍO ELÉCTRICO</v>
          </cell>
          <cell r="F756">
            <v>5</v>
          </cell>
          <cell r="G756" t="str">
            <v>SEPSA</v>
          </cell>
          <cell r="H756">
            <v>-576.43755778017226</v>
          </cell>
          <cell r="I756">
            <v>-576.43755778017226</v>
          </cell>
          <cell r="J756">
            <v>0</v>
          </cell>
          <cell r="K756">
            <v>1</v>
          </cell>
          <cell r="L756">
            <v>-581.90725440566507</v>
          </cell>
          <cell r="M756">
            <v>-581.90725440566507</v>
          </cell>
          <cell r="N756">
            <v>0</v>
          </cell>
        </row>
        <row r="757">
          <cell r="A757" t="str">
            <v>Dic2</v>
          </cell>
          <cell r="B757" t="str">
            <v>01-Dic-2002</v>
          </cell>
          <cell r="C757">
            <v>6</v>
          </cell>
          <cell r="D757" t="str">
            <v>Generadores y Trans.</v>
          </cell>
          <cell r="E757" t="str">
            <v>RÍO ELÉCTRICO</v>
          </cell>
          <cell r="F757">
            <v>6</v>
          </cell>
          <cell r="G757" t="str">
            <v>CESSA</v>
          </cell>
          <cell r="H757">
            <v>296.05097255854201</v>
          </cell>
          <cell r="I757">
            <v>-1387.9356447915586</v>
          </cell>
          <cell r="J757">
            <v>1683.9866173501007</v>
          </cell>
          <cell r="K757">
            <v>1</v>
          </cell>
          <cell r="L757">
            <v>298.86013893523193</v>
          </cell>
          <cell r="M757">
            <v>-1401.1054787315127</v>
          </cell>
          <cell r="N757">
            <v>1699.9656176667447</v>
          </cell>
        </row>
        <row r="758">
          <cell r="A758" t="str">
            <v>Dic2</v>
          </cell>
          <cell r="B758" t="str">
            <v>01-Dic-2002</v>
          </cell>
          <cell r="C758">
            <v>7</v>
          </cell>
          <cell r="D758" t="str">
            <v>Generadores y Trans.</v>
          </cell>
          <cell r="E758" t="str">
            <v>HIDROBOL</v>
          </cell>
          <cell r="F758">
            <v>1</v>
          </cell>
          <cell r="G758" t="str">
            <v>CRE</v>
          </cell>
          <cell r="H758">
            <v>-113631.90501362464</v>
          </cell>
          <cell r="I758">
            <v>-37914.562717675435</v>
          </cell>
          <cell r="J758">
            <v>-75717.342295949202</v>
          </cell>
          <cell r="K758">
            <v>1</v>
          </cell>
          <cell r="L758">
            <v>-114710.13463106113</v>
          </cell>
          <cell r="M758">
            <v>-38274.326152508722</v>
          </cell>
          <cell r="N758">
            <v>-76435.808478552412</v>
          </cell>
        </row>
        <row r="759">
          <cell r="A759" t="str">
            <v>Dic2</v>
          </cell>
          <cell r="B759" t="str">
            <v>01-Dic-2002</v>
          </cell>
          <cell r="C759">
            <v>7</v>
          </cell>
          <cell r="D759" t="str">
            <v>Generadores y Trans.</v>
          </cell>
          <cell r="E759" t="str">
            <v>HIDROBOL</v>
          </cell>
          <cell r="F759">
            <v>2</v>
          </cell>
          <cell r="G759" t="str">
            <v>ELECTROPAZ</v>
          </cell>
          <cell r="H759">
            <v>3688.5763302762734</v>
          </cell>
          <cell r="I759">
            <v>3688.5763302762734</v>
          </cell>
          <cell r="J759">
            <v>0</v>
          </cell>
          <cell r="K759">
            <v>1</v>
          </cell>
          <cell r="L759">
            <v>3723.5764672976693</v>
          </cell>
          <cell r="M759">
            <v>3723.5764672976693</v>
          </cell>
          <cell r="N759">
            <v>0</v>
          </cell>
        </row>
        <row r="760">
          <cell r="A760" t="str">
            <v>Dic2</v>
          </cell>
          <cell r="B760" t="str">
            <v>01-Dic-2002</v>
          </cell>
          <cell r="C760">
            <v>7</v>
          </cell>
          <cell r="D760" t="str">
            <v>Generadores y Trans.</v>
          </cell>
          <cell r="E760" t="str">
            <v>HIDROBOL</v>
          </cell>
          <cell r="F760">
            <v>3</v>
          </cell>
          <cell r="G760" t="str">
            <v>ELFEC</v>
          </cell>
          <cell r="H760">
            <v>-173978.23478505353</v>
          </cell>
          <cell r="I760">
            <v>-57516.202757640371</v>
          </cell>
          <cell r="J760">
            <v>-116462.03202741317</v>
          </cell>
          <cell r="K760">
            <v>1</v>
          </cell>
          <cell r="L760">
            <v>-175629.07823005319</v>
          </cell>
          <cell r="M760">
            <v>-58061.962095991112</v>
          </cell>
          <cell r="N760">
            <v>-117567.11613406207</v>
          </cell>
        </row>
        <row r="761">
          <cell r="A761" t="str">
            <v>Dic2</v>
          </cell>
          <cell r="B761" t="str">
            <v>01-Dic-2002</v>
          </cell>
          <cell r="C761">
            <v>7</v>
          </cell>
          <cell r="D761" t="str">
            <v>Generadores y Trans.</v>
          </cell>
          <cell r="E761" t="str">
            <v>HIDROBOL</v>
          </cell>
          <cell r="F761">
            <v>4</v>
          </cell>
          <cell r="G761" t="str">
            <v>ELFEO</v>
          </cell>
          <cell r="H761">
            <v>-14785.226105273949</v>
          </cell>
          <cell r="I761">
            <v>-5869.9458688137775</v>
          </cell>
          <cell r="J761">
            <v>-8915.2802364601703</v>
          </cell>
          <cell r="K761">
            <v>1</v>
          </cell>
          <cell r="L761">
            <v>-14925.520054277886</v>
          </cell>
          <cell r="M761">
            <v>-5925.6445697001627</v>
          </cell>
          <cell r="N761">
            <v>-8999.8754845777221</v>
          </cell>
        </row>
        <row r="762">
          <cell r="A762" t="str">
            <v>Dic2</v>
          </cell>
          <cell r="B762" t="str">
            <v>01-Dic-2002</v>
          </cell>
          <cell r="C762">
            <v>7</v>
          </cell>
          <cell r="D762" t="str">
            <v>Generadores y Trans.</v>
          </cell>
          <cell r="E762" t="str">
            <v>HIDROBOL</v>
          </cell>
          <cell r="F762">
            <v>5</v>
          </cell>
          <cell r="G762" t="str">
            <v>SEPSA</v>
          </cell>
          <cell r="H762">
            <v>-6112.7106678852979</v>
          </cell>
          <cell r="I762">
            <v>-6112.7106678852979</v>
          </cell>
          <cell r="J762">
            <v>0</v>
          </cell>
          <cell r="K762">
            <v>1</v>
          </cell>
          <cell r="L762">
            <v>-6170.7129136818785</v>
          </cell>
          <cell r="M762">
            <v>-6170.7129136818785</v>
          </cell>
          <cell r="N762">
            <v>0</v>
          </cell>
        </row>
        <row r="763">
          <cell r="A763" t="str">
            <v>Dic2</v>
          </cell>
          <cell r="B763" t="str">
            <v>01-Dic-2002</v>
          </cell>
          <cell r="C763">
            <v>7</v>
          </cell>
          <cell r="D763" t="str">
            <v>Generadores y Trans.</v>
          </cell>
          <cell r="E763" t="str">
            <v>HIDROBOL</v>
          </cell>
          <cell r="F763">
            <v>6</v>
          </cell>
          <cell r="G763" t="str">
            <v>CESSA</v>
          </cell>
          <cell r="H763">
            <v>3139.4101820245151</v>
          </cell>
          <cell r="I763">
            <v>-14718.071207794306</v>
          </cell>
          <cell r="J763">
            <v>17857.481389818822</v>
          </cell>
          <cell r="K763">
            <v>1</v>
          </cell>
          <cell r="L763">
            <v>3169.1993951784675</v>
          </cell>
          <cell r="M763">
            <v>-14857.727937881515</v>
          </cell>
          <cell r="N763">
            <v>18026.927333059983</v>
          </cell>
        </row>
        <row r="764">
          <cell r="A764" t="str">
            <v>Dic2</v>
          </cell>
          <cell r="B764" t="str">
            <v>01-Dic-2002</v>
          </cell>
          <cell r="C764">
            <v>8</v>
          </cell>
          <cell r="D764" t="str">
            <v>Generadores y Trans.</v>
          </cell>
          <cell r="E764" t="str">
            <v>SYNERGIA</v>
          </cell>
          <cell r="F764">
            <v>1</v>
          </cell>
          <cell r="G764" t="str">
            <v>CRE</v>
          </cell>
          <cell r="H764">
            <v>-10111.93940033585</v>
          </cell>
          <cell r="I764">
            <v>-3373.9622735832691</v>
          </cell>
          <cell r="J764">
            <v>-6737.9771267525812</v>
          </cell>
          <cell r="K764">
            <v>1</v>
          </cell>
          <cell r="L764">
            <v>-10207.889499472689</v>
          </cell>
          <cell r="M764">
            <v>-3405.9771029663957</v>
          </cell>
          <cell r="N764">
            <v>-6801.9123965062936</v>
          </cell>
        </row>
        <row r="765">
          <cell r="A765" t="str">
            <v>Dic2</v>
          </cell>
          <cell r="B765" t="str">
            <v>01-Dic-2002</v>
          </cell>
          <cell r="C765">
            <v>8</v>
          </cell>
          <cell r="D765" t="str">
            <v>Generadores y Trans.</v>
          </cell>
          <cell r="E765" t="str">
            <v>SYNERGIA</v>
          </cell>
          <cell r="F765">
            <v>2</v>
          </cell>
          <cell r="G765" t="str">
            <v>ELECTROPAZ</v>
          </cell>
          <cell r="H765">
            <v>328.24108969038855</v>
          </cell>
          <cell r="I765">
            <v>328.24108969038855</v>
          </cell>
          <cell r="J765">
            <v>0</v>
          </cell>
          <cell r="K765">
            <v>1</v>
          </cell>
          <cell r="L765">
            <v>331.35570142308256</v>
          </cell>
          <cell r="M765">
            <v>331.35570142308256</v>
          </cell>
          <cell r="N765">
            <v>0</v>
          </cell>
        </row>
        <row r="766">
          <cell r="A766" t="str">
            <v>Dic2</v>
          </cell>
          <cell r="B766" t="str">
            <v>01-Dic-2002</v>
          </cell>
          <cell r="C766">
            <v>8</v>
          </cell>
          <cell r="D766" t="str">
            <v>Generadores y Trans.</v>
          </cell>
          <cell r="E766" t="str">
            <v>SYNERGIA</v>
          </cell>
          <cell r="F766">
            <v>3</v>
          </cell>
          <cell r="G766" t="str">
            <v>ELFEC</v>
          </cell>
          <cell r="H766">
            <v>-15482.072283421865</v>
          </cell>
          <cell r="I766">
            <v>-5118.2839604154706</v>
          </cell>
          <cell r="J766">
            <v>-10363.788323006394</v>
          </cell>
          <cell r="K766">
            <v>1</v>
          </cell>
          <cell r="L766">
            <v>-15628.978461517503</v>
          </cell>
          <cell r="M766">
            <v>-5166.8502970962509</v>
          </cell>
          <cell r="N766">
            <v>-10462.128164421252</v>
          </cell>
        </row>
        <row r="767">
          <cell r="A767" t="str">
            <v>Dic2</v>
          </cell>
          <cell r="B767" t="str">
            <v>01-Dic-2002</v>
          </cell>
          <cell r="C767">
            <v>8</v>
          </cell>
          <cell r="D767" t="str">
            <v>Generadores y Trans.</v>
          </cell>
          <cell r="E767" t="str">
            <v>SYNERGIA</v>
          </cell>
          <cell r="F767">
            <v>4</v>
          </cell>
          <cell r="G767" t="str">
            <v>ELFEO</v>
          </cell>
          <cell r="H767">
            <v>-1315.7159547652368</v>
          </cell>
          <cell r="I767">
            <v>-522.35801997317355</v>
          </cell>
          <cell r="J767">
            <v>-793.35793479206325</v>
          </cell>
          <cell r="K767">
            <v>1</v>
          </cell>
          <cell r="L767">
            <v>-1328.2005110207313</v>
          </cell>
          <cell r="M767">
            <v>-527.31456706241784</v>
          </cell>
          <cell r="N767">
            <v>-800.88594395831353</v>
          </cell>
        </row>
        <row r="768">
          <cell r="A768" t="str">
            <v>Dic2</v>
          </cell>
          <cell r="B768" t="str">
            <v>01-Dic-2002</v>
          </cell>
          <cell r="C768">
            <v>8</v>
          </cell>
          <cell r="D768" t="str">
            <v>Generadores y Trans.</v>
          </cell>
          <cell r="E768" t="str">
            <v>SYNERGIA</v>
          </cell>
          <cell r="F768">
            <v>5</v>
          </cell>
          <cell r="G768" t="str">
            <v>SEPSA</v>
          </cell>
          <cell r="H768">
            <v>-543.96130944061304</v>
          </cell>
          <cell r="I768">
            <v>-543.96130944061304</v>
          </cell>
          <cell r="J768">
            <v>0</v>
          </cell>
          <cell r="K768">
            <v>1</v>
          </cell>
          <cell r="L768">
            <v>-549.12284567031963</v>
          </cell>
          <cell r="M768">
            <v>-549.12284567031963</v>
          </cell>
          <cell r="N768">
            <v>0</v>
          </cell>
        </row>
        <row r="769">
          <cell r="A769" t="str">
            <v>Dic2</v>
          </cell>
          <cell r="B769" t="str">
            <v>01-Dic-2002</v>
          </cell>
          <cell r="C769">
            <v>8</v>
          </cell>
          <cell r="D769" t="str">
            <v>Generadores y Trans.</v>
          </cell>
          <cell r="E769" t="str">
            <v>SYNERGIA</v>
          </cell>
          <cell r="F769">
            <v>6</v>
          </cell>
          <cell r="G769" t="str">
            <v>CESSA</v>
          </cell>
          <cell r="H769">
            <v>279.37158590822628</v>
          </cell>
          <cell r="I769">
            <v>-1309.7399372579312</v>
          </cell>
          <cell r="J769">
            <v>1589.1115231661574</v>
          </cell>
          <cell r="K769">
            <v>1</v>
          </cell>
          <cell r="L769">
            <v>282.0224850387155</v>
          </cell>
          <cell r="M769">
            <v>-1322.1677883207255</v>
          </cell>
          <cell r="N769">
            <v>1604.1902733594409</v>
          </cell>
        </row>
        <row r="770">
          <cell r="A770" t="str">
            <v>Dic2</v>
          </cell>
          <cell r="B770" t="str">
            <v>01-Dic-2002</v>
          </cell>
          <cell r="C770">
            <v>9</v>
          </cell>
          <cell r="D770" t="str">
            <v>Generadores y Trans.</v>
          </cell>
          <cell r="E770" t="str">
            <v>INGRESO TARIFARIO</v>
          </cell>
          <cell r="F770">
            <v>1</v>
          </cell>
          <cell r="G770" t="str">
            <v>CRE</v>
          </cell>
          <cell r="H770">
            <v>-14856.514672817742</v>
          </cell>
          <cell r="I770">
            <v>-4957.0431584428325</v>
          </cell>
          <cell r="J770">
            <v>-9899.471514374909</v>
          </cell>
          <cell r="K770">
            <v>1</v>
          </cell>
          <cell r="L770">
            <v>-14997.485064277706</v>
          </cell>
          <cell r="M770">
            <v>-5004.0795145410884</v>
          </cell>
          <cell r="N770">
            <v>-9993.4055497366153</v>
          </cell>
        </row>
        <row r="771">
          <cell r="A771" t="str">
            <v>Dic2</v>
          </cell>
          <cell r="B771" t="str">
            <v>01-Dic-2002</v>
          </cell>
          <cell r="C771">
            <v>9</v>
          </cell>
          <cell r="D771" t="str">
            <v>Generadores y Trans.</v>
          </cell>
          <cell r="E771" t="str">
            <v>INGRESO TARIFARIO</v>
          </cell>
          <cell r="F771">
            <v>2</v>
          </cell>
          <cell r="G771" t="str">
            <v>ELECTROPAZ</v>
          </cell>
          <cell r="H771">
            <v>482.25353932055577</v>
          </cell>
          <cell r="I771">
            <v>482.25353932055577</v>
          </cell>
          <cell r="J771">
            <v>0</v>
          </cell>
          <cell r="K771">
            <v>1</v>
          </cell>
          <cell r="L771">
            <v>486.82954329713834</v>
          </cell>
          <cell r="M771">
            <v>486.82954329713834</v>
          </cell>
          <cell r="N771">
            <v>0</v>
          </cell>
        </row>
        <row r="772">
          <cell r="A772" t="str">
            <v>Dic2</v>
          </cell>
          <cell r="B772" t="str">
            <v>01-Dic-2002</v>
          </cell>
          <cell r="C772">
            <v>9</v>
          </cell>
          <cell r="D772" t="str">
            <v>Generadores y Trans.</v>
          </cell>
          <cell r="E772" t="str">
            <v>INGRESO TARIFARIO</v>
          </cell>
          <cell r="F772">
            <v>3</v>
          </cell>
          <cell r="G772" t="str">
            <v>ELFEC</v>
          </cell>
          <cell r="H772">
            <v>-22746.342213704571</v>
          </cell>
          <cell r="I772">
            <v>-7519.8097760588462</v>
          </cell>
          <cell r="J772">
            <v>-15226.532437645725</v>
          </cell>
          <cell r="K772">
            <v>1</v>
          </cell>
          <cell r="L772">
            <v>-22962.177544989579</v>
          </cell>
          <cell r="M772">
            <v>-7591.1636939313221</v>
          </cell>
          <cell r="N772">
            <v>-15371.013851058256</v>
          </cell>
        </row>
        <row r="773">
          <cell r="A773" t="str">
            <v>Dic2</v>
          </cell>
          <cell r="B773" t="str">
            <v>01-Dic-2002</v>
          </cell>
          <cell r="C773">
            <v>9</v>
          </cell>
          <cell r="D773" t="str">
            <v>Generadores y Trans.</v>
          </cell>
          <cell r="E773" t="str">
            <v>INGRESO TARIFARIO</v>
          </cell>
          <cell r="F773">
            <v>4</v>
          </cell>
          <cell r="G773" t="str">
            <v>ELFEO</v>
          </cell>
          <cell r="H773">
            <v>-1933.0568166360777</v>
          </cell>
          <cell r="I773">
            <v>-767.45115659392968</v>
          </cell>
          <cell r="J773">
            <v>-1165.605660042148</v>
          </cell>
          <cell r="K773">
            <v>1</v>
          </cell>
          <cell r="L773">
            <v>-1951.3991924999216</v>
          </cell>
          <cell r="M773">
            <v>-774.73334170625571</v>
          </cell>
          <cell r="N773">
            <v>-1176.6658507936659</v>
          </cell>
        </row>
        <row r="774">
          <cell r="A774" t="str">
            <v>Dic2</v>
          </cell>
          <cell r="B774" t="str">
            <v>01-Dic-2002</v>
          </cell>
          <cell r="C774">
            <v>9</v>
          </cell>
          <cell r="D774" t="str">
            <v>Generadores y Trans.</v>
          </cell>
          <cell r="E774" t="str">
            <v>INGRESO TARIFARIO</v>
          </cell>
          <cell r="F774">
            <v>5</v>
          </cell>
          <cell r="G774" t="str">
            <v>SEPSA</v>
          </cell>
          <cell r="H774">
            <v>-799.19082336284691</v>
          </cell>
          <cell r="I774">
            <v>-799.19082336284691</v>
          </cell>
          <cell r="J774">
            <v>0</v>
          </cell>
          <cell r="K774">
            <v>1</v>
          </cell>
          <cell r="L774">
            <v>-806.7741796009559</v>
          </cell>
          <cell r="M774">
            <v>-806.7741796009559</v>
          </cell>
          <cell r="N774">
            <v>0</v>
          </cell>
        </row>
        <row r="775">
          <cell r="A775" t="str">
            <v>Dic2</v>
          </cell>
          <cell r="B775" t="str">
            <v>01-Dic-2002</v>
          </cell>
          <cell r="C775">
            <v>9</v>
          </cell>
          <cell r="D775" t="str">
            <v>Generadores y Trans.</v>
          </cell>
          <cell r="E775" t="str">
            <v>INGRESO TARIFARIO</v>
          </cell>
          <cell r="F775">
            <v>6</v>
          </cell>
          <cell r="G775" t="str">
            <v>CESSA</v>
          </cell>
          <cell r="H775">
            <v>410.4542067445613</v>
          </cell>
          <cell r="I775">
            <v>-1924.2768202113211</v>
          </cell>
          <cell r="J775">
            <v>2334.7310269558825</v>
          </cell>
          <cell r="K775">
            <v>1</v>
          </cell>
          <cell r="L775">
            <v>414.34892172148898</v>
          </cell>
          <cell r="M775">
            <v>-1942.5358845071241</v>
          </cell>
          <cell r="N775">
            <v>2356.8848062286133</v>
          </cell>
        </row>
        <row r="776">
          <cell r="A776" t="str">
            <v>Dic2</v>
          </cell>
          <cell r="B776" t="str">
            <v>01-Dic-2002</v>
          </cell>
          <cell r="C776">
            <v>10</v>
          </cell>
          <cell r="D776" t="str">
            <v>Distribuidores</v>
          </cell>
          <cell r="E776" t="str">
            <v>CRE</v>
          </cell>
          <cell r="F776">
            <v>1</v>
          </cell>
          <cell r="G776" t="str">
            <v>CRE</v>
          </cell>
          <cell r="H776">
            <v>-210178.53917113657</v>
          </cell>
          <cell r="I776">
            <v>-70128.432717536401</v>
          </cell>
          <cell r="J776">
            <v>-140050.10645360016</v>
          </cell>
          <cell r="K776">
            <v>1</v>
          </cell>
          <cell r="L776">
            <v>-212172.87980862462</v>
          </cell>
          <cell r="M776">
            <v>-70793.866894419945</v>
          </cell>
          <cell r="N776">
            <v>-141379.01291420468</v>
          </cell>
        </row>
        <row r="777">
          <cell r="A777" t="str">
            <v>Dic2</v>
          </cell>
          <cell r="B777" t="str">
            <v>01-Dic-2002</v>
          </cell>
          <cell r="C777">
            <v>11</v>
          </cell>
          <cell r="D777" t="str">
            <v>Distribuidores</v>
          </cell>
          <cell r="E777" t="str">
            <v>ELECTROPAZ</v>
          </cell>
          <cell r="F777">
            <v>2</v>
          </cell>
          <cell r="G777" t="str">
            <v>ELECTROPAZ</v>
          </cell>
          <cell r="H777">
            <v>6822.5520343581684</v>
          </cell>
          <cell r="I777">
            <v>6822.5520343581684</v>
          </cell>
          <cell r="J777">
            <v>0</v>
          </cell>
          <cell r="K777">
            <v>1</v>
          </cell>
          <cell r="L777">
            <v>6887.2898178976111</v>
          </cell>
          <cell r="M777">
            <v>6887.2898178976111</v>
          </cell>
          <cell r="N777">
            <v>0</v>
          </cell>
        </row>
        <row r="778">
          <cell r="A778" t="str">
            <v>Dic2</v>
          </cell>
          <cell r="B778" t="str">
            <v>01-Dic-2002</v>
          </cell>
          <cell r="C778">
            <v>12</v>
          </cell>
          <cell r="D778" t="str">
            <v>Distribuidores</v>
          </cell>
          <cell r="E778" t="str">
            <v>ELFEC</v>
          </cell>
          <cell r="F778">
            <v>3</v>
          </cell>
          <cell r="G778" t="str">
            <v>ELFEC</v>
          </cell>
          <cell r="H778">
            <v>-321797.74888321362</v>
          </cell>
          <cell r="I778">
            <v>-106384.48306241371</v>
          </cell>
          <cell r="J778">
            <v>-215413.26582079992</v>
          </cell>
          <cell r="K778">
            <v>1</v>
          </cell>
          <cell r="L778">
            <v>-324851.22108918137</v>
          </cell>
          <cell r="M778">
            <v>-107393.9433936456</v>
          </cell>
          <cell r="N778">
            <v>-217457.2776955358</v>
          </cell>
        </row>
        <row r="779">
          <cell r="A779" t="str">
            <v>Dic2</v>
          </cell>
          <cell r="B779" t="str">
            <v>01-Dic-2002</v>
          </cell>
          <cell r="C779">
            <v>13</v>
          </cell>
          <cell r="D779" t="str">
            <v>Distribuidores</v>
          </cell>
          <cell r="E779" t="str">
            <v>ELFEO</v>
          </cell>
          <cell r="F779">
            <v>4</v>
          </cell>
          <cell r="G779" t="str">
            <v>ELFEO</v>
          </cell>
          <cell r="H779">
            <v>-27347.400571598562</v>
          </cell>
          <cell r="I779">
            <v>-10857.308495998559</v>
          </cell>
          <cell r="J779">
            <v>-16490.092075600005</v>
          </cell>
          <cell r="K779">
            <v>1</v>
          </cell>
          <cell r="L779">
            <v>-27606.89439292156</v>
          </cell>
          <cell r="M779">
            <v>-10960.331248143979</v>
          </cell>
          <cell r="N779">
            <v>-16646.563144777581</v>
          </cell>
        </row>
        <row r="780">
          <cell r="A780" t="str">
            <v>Dic2</v>
          </cell>
          <cell r="B780" t="str">
            <v>01-Dic-2002</v>
          </cell>
          <cell r="C780">
            <v>14</v>
          </cell>
          <cell r="D780" t="str">
            <v>Distribuidores</v>
          </cell>
          <cell r="E780" t="str">
            <v>SEPSA</v>
          </cell>
          <cell r="F780">
            <v>5</v>
          </cell>
          <cell r="G780" t="str">
            <v>SEPSA</v>
          </cell>
          <cell r="H780">
            <v>-11306.336881335485</v>
          </cell>
          <cell r="I780">
            <v>-11306.336881335485</v>
          </cell>
          <cell r="J780">
            <v>0</v>
          </cell>
          <cell r="K780">
            <v>1</v>
          </cell>
          <cell r="L780">
            <v>-11413.620370851117</v>
          </cell>
          <cell r="M780">
            <v>-11413.620370851117</v>
          </cell>
          <cell r="N780">
            <v>0</v>
          </cell>
        </row>
        <row r="781">
          <cell r="A781" t="str">
            <v>Dic2</v>
          </cell>
          <cell r="B781" t="str">
            <v>01-Dic-2002</v>
          </cell>
          <cell r="C781">
            <v>15</v>
          </cell>
          <cell r="D781" t="str">
            <v>Distribuidores</v>
          </cell>
          <cell r="E781" t="str">
            <v>CESSA</v>
          </cell>
          <cell r="F781">
            <v>6</v>
          </cell>
          <cell r="G781" t="str">
            <v>CESSA</v>
          </cell>
          <cell r="H781">
            <v>5806.7903185974865</v>
          </cell>
          <cell r="I781">
            <v>-27223.187937402508</v>
          </cell>
          <cell r="J781">
            <v>33029.978255999995</v>
          </cell>
          <cell r="K781">
            <v>1</v>
          </cell>
          <cell r="L781">
            <v>5861.8897495451993</v>
          </cell>
          <cell r="M781">
            <v>-27481.50313075976</v>
          </cell>
          <cell r="N781">
            <v>33343.392880304957</v>
          </cell>
        </row>
        <row r="782">
          <cell r="A782" t="str">
            <v>Ene3</v>
          </cell>
          <cell r="B782" t="str">
            <v>01-Ene-2003</v>
          </cell>
          <cell r="C782">
            <v>1</v>
          </cell>
          <cell r="D782" t="str">
            <v>Generadores y Trans.</v>
          </cell>
          <cell r="E782" t="str">
            <v>CORANI</v>
          </cell>
          <cell r="F782">
            <v>1</v>
          </cell>
          <cell r="G782" t="str">
            <v>CRE</v>
          </cell>
          <cell r="H782">
            <v>-229186.17226520542</v>
          </cell>
          <cell r="I782">
            <v>-92973.958329458314</v>
          </cell>
          <cell r="J782">
            <v>-136212.2139357471</v>
          </cell>
          <cell r="K782">
            <v>0</v>
          </cell>
          <cell r="L782">
            <v>-229186.17226520542</v>
          </cell>
          <cell r="M782">
            <v>-92973.958329458314</v>
          </cell>
          <cell r="N782">
            <v>-136212.2139357471</v>
          </cell>
        </row>
        <row r="783">
          <cell r="A783" t="str">
            <v>Ene3</v>
          </cell>
          <cell r="B783" t="str">
            <v>01-Ene-2003</v>
          </cell>
          <cell r="C783">
            <v>1</v>
          </cell>
          <cell r="D783" t="str">
            <v>Generadores y Trans.</v>
          </cell>
          <cell r="E783" t="str">
            <v>CORANI</v>
          </cell>
          <cell r="F783">
            <v>2</v>
          </cell>
          <cell r="G783" t="str">
            <v>ELECTROPAZ</v>
          </cell>
          <cell r="H783">
            <v>2612.3476729369295</v>
          </cell>
          <cell r="I783">
            <v>2612.3476729369295</v>
          </cell>
          <cell r="J783">
            <v>0</v>
          </cell>
          <cell r="K783">
            <v>0</v>
          </cell>
          <cell r="L783">
            <v>2612.3476729369295</v>
          </cell>
          <cell r="M783">
            <v>2612.3476729369295</v>
          </cell>
          <cell r="N783">
            <v>0</v>
          </cell>
        </row>
        <row r="784">
          <cell r="A784" t="str">
            <v>Ene3</v>
          </cell>
          <cell r="B784" t="str">
            <v>01-Ene-2003</v>
          </cell>
          <cell r="C784">
            <v>1</v>
          </cell>
          <cell r="D784" t="str">
            <v>Generadores y Trans.</v>
          </cell>
          <cell r="E784" t="str">
            <v>CORANI</v>
          </cell>
          <cell r="F784">
            <v>3</v>
          </cell>
          <cell r="G784" t="str">
            <v>ELFEC</v>
          </cell>
          <cell r="H784">
            <v>-280214.91192402679</v>
          </cell>
          <cell r="I784">
            <v>-84230.045971705462</v>
          </cell>
          <cell r="J784">
            <v>-195984.86595232133</v>
          </cell>
          <cell r="K784">
            <v>0</v>
          </cell>
          <cell r="L784">
            <v>-280214.91192402679</v>
          </cell>
          <cell r="M784">
            <v>-84230.045971705462</v>
          </cell>
          <cell r="N784">
            <v>-195984.86595232133</v>
          </cell>
        </row>
        <row r="785">
          <cell r="A785" t="str">
            <v>Ene3</v>
          </cell>
          <cell r="B785" t="str">
            <v>01-Ene-2003</v>
          </cell>
          <cell r="C785">
            <v>1</v>
          </cell>
          <cell r="D785" t="str">
            <v>Generadores y Trans.</v>
          </cell>
          <cell r="E785" t="str">
            <v>CORANI</v>
          </cell>
          <cell r="F785">
            <v>4</v>
          </cell>
          <cell r="G785" t="str">
            <v>ELFEO</v>
          </cell>
          <cell r="H785">
            <v>-32105.532982771718</v>
          </cell>
          <cell r="I785">
            <v>-13362.674300785664</v>
          </cell>
          <cell r="J785">
            <v>-18742.858681986054</v>
          </cell>
          <cell r="K785">
            <v>0</v>
          </cell>
          <cell r="L785">
            <v>-32105.532982771718</v>
          </cell>
          <cell r="M785">
            <v>-13362.674300785664</v>
          </cell>
          <cell r="N785">
            <v>-18742.858681986054</v>
          </cell>
        </row>
        <row r="786">
          <cell r="A786" t="str">
            <v>Ene3</v>
          </cell>
          <cell r="B786" t="str">
            <v>01-Ene-2003</v>
          </cell>
          <cell r="C786">
            <v>1</v>
          </cell>
          <cell r="D786" t="str">
            <v>Generadores y Trans.</v>
          </cell>
          <cell r="E786" t="str">
            <v>CORANI</v>
          </cell>
          <cell r="F786">
            <v>5</v>
          </cell>
          <cell r="G786" t="str">
            <v>SEPSA</v>
          </cell>
          <cell r="H786">
            <v>-8462.0266705512058</v>
          </cell>
          <cell r="I786">
            <v>-8462.0266705512058</v>
          </cell>
          <cell r="J786">
            <v>0</v>
          </cell>
          <cell r="K786">
            <v>0</v>
          </cell>
          <cell r="L786">
            <v>-8462.0266705512058</v>
          </cell>
          <cell r="M786">
            <v>-8462.0266705512058</v>
          </cell>
          <cell r="N786">
            <v>0</v>
          </cell>
        </row>
        <row r="787">
          <cell r="A787" t="str">
            <v>Ene3</v>
          </cell>
          <cell r="B787" t="str">
            <v>01-Ene-2003</v>
          </cell>
          <cell r="C787">
            <v>1</v>
          </cell>
          <cell r="D787" t="str">
            <v>Generadores y Trans.</v>
          </cell>
          <cell r="E787" t="str">
            <v>CORANI</v>
          </cell>
          <cell r="F787">
            <v>6</v>
          </cell>
          <cell r="G787" t="str">
            <v>CESSA</v>
          </cell>
          <cell r="H787">
            <v>-1455.1369034171485</v>
          </cell>
          <cell r="I787">
            <v>-34702.275656784368</v>
          </cell>
          <cell r="J787">
            <v>33247.138753367217</v>
          </cell>
          <cell r="K787">
            <v>0</v>
          </cell>
          <cell r="L787">
            <v>-1455.1369034171485</v>
          </cell>
          <cell r="M787">
            <v>-34702.275656784368</v>
          </cell>
          <cell r="N787">
            <v>33247.138753367217</v>
          </cell>
        </row>
        <row r="788">
          <cell r="A788" t="str">
            <v>Ene3</v>
          </cell>
          <cell r="B788" t="str">
            <v>01-Ene-2003</v>
          </cell>
          <cell r="C788">
            <v>2</v>
          </cell>
          <cell r="D788" t="str">
            <v>Generadores y Trans.</v>
          </cell>
          <cell r="E788" t="str">
            <v>GUARACACHI</v>
          </cell>
          <cell r="F788">
            <v>1</v>
          </cell>
          <cell r="G788" t="str">
            <v>CRE</v>
          </cell>
          <cell r="H788">
            <v>-327524.74322521064</v>
          </cell>
          <cell r="I788">
            <v>-132866.96805272455</v>
          </cell>
          <cell r="J788">
            <v>-194657.77517248609</v>
          </cell>
          <cell r="K788">
            <v>0</v>
          </cell>
          <cell r="L788">
            <v>-327524.74322521064</v>
          </cell>
          <cell r="M788">
            <v>-132866.96805272455</v>
          </cell>
          <cell r="N788">
            <v>-194657.77517248609</v>
          </cell>
        </row>
        <row r="789">
          <cell r="A789" t="str">
            <v>Ene3</v>
          </cell>
          <cell r="B789" t="str">
            <v>01-Ene-2003</v>
          </cell>
          <cell r="C789">
            <v>2</v>
          </cell>
          <cell r="D789" t="str">
            <v>Generadores y Trans.</v>
          </cell>
          <cell r="E789" t="str">
            <v>GUARACACHI</v>
          </cell>
          <cell r="F789">
            <v>2</v>
          </cell>
          <cell r="G789" t="str">
            <v>ELECTROPAZ</v>
          </cell>
          <cell r="H789">
            <v>3733.24661054842</v>
          </cell>
          <cell r="I789">
            <v>3733.24661054842</v>
          </cell>
          <cell r="J789">
            <v>0</v>
          </cell>
          <cell r="K789">
            <v>0</v>
          </cell>
          <cell r="L789">
            <v>3733.24661054842</v>
          </cell>
          <cell r="M789">
            <v>3733.24661054842</v>
          </cell>
          <cell r="N789">
            <v>0</v>
          </cell>
        </row>
        <row r="790">
          <cell r="A790" t="str">
            <v>Ene3</v>
          </cell>
          <cell r="B790" t="str">
            <v>01-Ene-2003</v>
          </cell>
          <cell r="C790">
            <v>2</v>
          </cell>
          <cell r="D790" t="str">
            <v>Generadores y Trans.</v>
          </cell>
          <cell r="E790" t="str">
            <v>GUARACACHI</v>
          </cell>
          <cell r="F790">
            <v>3</v>
          </cell>
          <cell r="G790" t="str">
            <v>ELFEC</v>
          </cell>
          <cell r="H790">
            <v>-400448.75381744548</v>
          </cell>
          <cell r="I790">
            <v>-120371.24188630114</v>
          </cell>
          <cell r="J790">
            <v>-280077.51193114434</v>
          </cell>
          <cell r="K790">
            <v>0</v>
          </cell>
          <cell r="L790">
            <v>-400448.75381744548</v>
          </cell>
          <cell r="M790">
            <v>-120371.24188630114</v>
          </cell>
          <cell r="N790">
            <v>-280077.51193114434</v>
          </cell>
        </row>
        <row r="791">
          <cell r="A791" t="str">
            <v>Ene3</v>
          </cell>
          <cell r="B791" t="str">
            <v>01-Ene-2003</v>
          </cell>
          <cell r="C791">
            <v>2</v>
          </cell>
          <cell r="D791" t="str">
            <v>Generadores y Trans.</v>
          </cell>
          <cell r="E791" t="str">
            <v>GUARACACHI</v>
          </cell>
          <cell r="F791">
            <v>4</v>
          </cell>
          <cell r="G791" t="str">
            <v>ELFEO</v>
          </cell>
          <cell r="H791">
            <v>-45881.286564369482</v>
          </cell>
          <cell r="I791">
            <v>-19096.293750665314</v>
          </cell>
          <cell r="J791">
            <v>-26784.992813704168</v>
          </cell>
          <cell r="K791">
            <v>0</v>
          </cell>
          <cell r="L791">
            <v>-45881.286564369482</v>
          </cell>
          <cell r="M791">
            <v>-19096.293750665314</v>
          </cell>
          <cell r="N791">
            <v>-26784.992813704168</v>
          </cell>
        </row>
        <row r="792">
          <cell r="A792" t="str">
            <v>Ene3</v>
          </cell>
          <cell r="B792" t="str">
            <v>01-Ene-2003</v>
          </cell>
          <cell r="C792">
            <v>2</v>
          </cell>
          <cell r="D792" t="str">
            <v>Generadores y Trans.</v>
          </cell>
          <cell r="E792" t="str">
            <v>GUARACACHI</v>
          </cell>
          <cell r="F792">
            <v>5</v>
          </cell>
          <cell r="G792" t="str">
            <v>SEPSA</v>
          </cell>
          <cell r="H792">
            <v>-12092.889745678323</v>
          </cell>
          <cell r="I792">
            <v>-12092.889745678323</v>
          </cell>
          <cell r="J792">
            <v>0</v>
          </cell>
          <cell r="K792">
            <v>0</v>
          </cell>
          <cell r="L792">
            <v>-12092.889745678323</v>
          </cell>
          <cell r="M792">
            <v>-12092.889745678323</v>
          </cell>
          <cell r="N792">
            <v>0</v>
          </cell>
        </row>
        <row r="793">
          <cell r="A793" t="str">
            <v>Ene3</v>
          </cell>
          <cell r="B793" t="str">
            <v>01-Ene-2003</v>
          </cell>
          <cell r="C793">
            <v>2</v>
          </cell>
          <cell r="D793" t="str">
            <v>Generadores y Trans.</v>
          </cell>
          <cell r="E793" t="str">
            <v>GUARACACHI</v>
          </cell>
          <cell r="F793">
            <v>6</v>
          </cell>
          <cell r="G793" t="str">
            <v>CESSA</v>
          </cell>
          <cell r="H793">
            <v>-2079.503034318031</v>
          </cell>
          <cell r="I793">
            <v>-49592.232426076087</v>
          </cell>
          <cell r="J793">
            <v>47512.729391758054</v>
          </cell>
          <cell r="K793">
            <v>0</v>
          </cell>
          <cell r="L793">
            <v>-2079.503034318031</v>
          </cell>
          <cell r="M793">
            <v>-49592.232426076087</v>
          </cell>
          <cell r="N793">
            <v>47512.729391758054</v>
          </cell>
        </row>
        <row r="794">
          <cell r="A794" t="str">
            <v>Ene3</v>
          </cell>
          <cell r="B794" t="str">
            <v>01-Ene-2003</v>
          </cell>
          <cell r="C794">
            <v>3</v>
          </cell>
          <cell r="D794" t="str">
            <v>Generadores y Trans.</v>
          </cell>
          <cell r="E794" t="str">
            <v>VALLE HERMOSO</v>
          </cell>
          <cell r="F794">
            <v>1</v>
          </cell>
          <cell r="G794" t="str">
            <v>CRE</v>
          </cell>
          <cell r="H794">
            <v>-122166.11270261121</v>
          </cell>
          <cell r="I794">
            <v>-49559.128979828398</v>
          </cell>
          <cell r="J794">
            <v>-72606.98372278281</v>
          </cell>
          <cell r="K794">
            <v>0</v>
          </cell>
          <cell r="L794">
            <v>-122166.11270261121</v>
          </cell>
          <cell r="M794">
            <v>-49559.128979828398</v>
          </cell>
          <cell r="N794">
            <v>-72606.98372278281</v>
          </cell>
        </row>
        <row r="795">
          <cell r="A795" t="str">
            <v>Ene3</v>
          </cell>
          <cell r="B795" t="str">
            <v>01-Ene-2003</v>
          </cell>
          <cell r="C795">
            <v>3</v>
          </cell>
          <cell r="D795" t="str">
            <v>Generadores y Trans.</v>
          </cell>
          <cell r="E795" t="str">
            <v>VALLE HERMOSO</v>
          </cell>
          <cell r="F795">
            <v>2</v>
          </cell>
          <cell r="G795" t="str">
            <v>ELECTROPAZ</v>
          </cell>
          <cell r="H795">
            <v>1392.4939584100221</v>
          </cell>
          <cell r="I795">
            <v>1392.4939584100221</v>
          </cell>
          <cell r="J795">
            <v>0</v>
          </cell>
          <cell r="K795">
            <v>0</v>
          </cell>
          <cell r="L795">
            <v>1392.4939584100221</v>
          </cell>
          <cell r="M795">
            <v>1392.4939584100221</v>
          </cell>
          <cell r="N795">
            <v>0</v>
          </cell>
        </row>
        <row r="796">
          <cell r="A796" t="str">
            <v>Ene3</v>
          </cell>
          <cell r="B796" t="str">
            <v>01-Ene-2003</v>
          </cell>
          <cell r="C796">
            <v>3</v>
          </cell>
          <cell r="D796" t="str">
            <v>Generadores y Trans.</v>
          </cell>
          <cell r="E796" t="str">
            <v>VALLE HERMOSO</v>
          </cell>
          <cell r="F796">
            <v>3</v>
          </cell>
          <cell r="G796" t="str">
            <v>ELFEC</v>
          </cell>
          <cell r="H796">
            <v>-149366.63138407012</v>
          </cell>
          <cell r="I796">
            <v>-44898.246641242549</v>
          </cell>
          <cell r="J796">
            <v>-104468.38474282756</v>
          </cell>
          <cell r="K796">
            <v>0</v>
          </cell>
          <cell r="L796">
            <v>-149366.63138407012</v>
          </cell>
          <cell r="M796">
            <v>-44898.246641242549</v>
          </cell>
          <cell r="N796">
            <v>-104468.38474282756</v>
          </cell>
        </row>
        <row r="797">
          <cell r="A797" t="str">
            <v>Ene3</v>
          </cell>
          <cell r="B797" t="str">
            <v>01-Ene-2003</v>
          </cell>
          <cell r="C797">
            <v>3</v>
          </cell>
          <cell r="D797" t="str">
            <v>Generadores y Trans.</v>
          </cell>
          <cell r="E797" t="str">
            <v>VALLE HERMOSO</v>
          </cell>
          <cell r="F797">
            <v>4</v>
          </cell>
          <cell r="G797" t="str">
            <v>ELFEO</v>
          </cell>
          <cell r="H797">
            <v>-17113.633523282824</v>
          </cell>
          <cell r="I797">
            <v>-7122.8816228452097</v>
          </cell>
          <cell r="J797">
            <v>-9990.7519004376154</v>
          </cell>
          <cell r="K797">
            <v>0</v>
          </cell>
          <cell r="L797">
            <v>-17113.633523282824</v>
          </cell>
          <cell r="M797">
            <v>-7122.8816228452097</v>
          </cell>
          <cell r="N797">
            <v>-9990.7519004376154</v>
          </cell>
        </row>
        <row r="798">
          <cell r="A798" t="str">
            <v>Ene3</v>
          </cell>
          <cell r="B798" t="str">
            <v>01-Ene-2003</v>
          </cell>
          <cell r="C798">
            <v>3</v>
          </cell>
          <cell r="D798" t="str">
            <v>Generadores y Trans.</v>
          </cell>
          <cell r="E798" t="str">
            <v>VALLE HERMOSO</v>
          </cell>
          <cell r="F798">
            <v>5</v>
          </cell>
          <cell r="G798" t="str">
            <v>SEPSA</v>
          </cell>
          <cell r="H798">
            <v>-4510.6251119322269</v>
          </cell>
          <cell r="I798">
            <v>-4510.6251119322269</v>
          </cell>
          <cell r="J798">
            <v>0</v>
          </cell>
          <cell r="K798">
            <v>0</v>
          </cell>
          <cell r="L798">
            <v>-4510.6251119322269</v>
          </cell>
          <cell r="M798">
            <v>-4510.6251119322269</v>
          </cell>
          <cell r="N798">
            <v>0</v>
          </cell>
        </row>
        <row r="799">
          <cell r="A799" t="str">
            <v>Ene3</v>
          </cell>
          <cell r="B799" t="str">
            <v>01-Ene-2003</v>
          </cell>
          <cell r="C799">
            <v>3</v>
          </cell>
          <cell r="D799" t="str">
            <v>Generadores y Trans.</v>
          </cell>
          <cell r="E799" t="str">
            <v>VALLE HERMOSO</v>
          </cell>
          <cell r="F799">
            <v>6</v>
          </cell>
          <cell r="G799" t="str">
            <v>CESSA</v>
          </cell>
          <cell r="H799">
            <v>-775.65071742147393</v>
          </cell>
          <cell r="I799">
            <v>-18497.809344352947</v>
          </cell>
          <cell r="J799">
            <v>17722.158626931472</v>
          </cell>
          <cell r="K799">
            <v>0</v>
          </cell>
          <cell r="L799">
            <v>-775.65071742147393</v>
          </cell>
          <cell r="M799">
            <v>-18497.809344352947</v>
          </cell>
          <cell r="N799">
            <v>17722.158626931472</v>
          </cell>
        </row>
        <row r="800">
          <cell r="A800" t="str">
            <v>Ene3</v>
          </cell>
          <cell r="B800" t="str">
            <v>01-Ene-2003</v>
          </cell>
          <cell r="C800">
            <v>4</v>
          </cell>
          <cell r="D800" t="str">
            <v>Generadores y Trans.</v>
          </cell>
          <cell r="E800" t="str">
            <v>COBEE</v>
          </cell>
          <cell r="F800">
            <v>1</v>
          </cell>
          <cell r="G800" t="str">
            <v>CRE</v>
          </cell>
          <cell r="H800">
            <v>-21896.110294626138</v>
          </cell>
          <cell r="I800">
            <v>-8882.5954288118282</v>
          </cell>
          <cell r="J800">
            <v>-13013.51486581431</v>
          </cell>
          <cell r="K800">
            <v>0</v>
          </cell>
          <cell r="L800">
            <v>-21896.110294626138</v>
          </cell>
          <cell r="M800">
            <v>-8882.5954288118282</v>
          </cell>
          <cell r="N800">
            <v>-13013.51486581431</v>
          </cell>
        </row>
        <row r="801">
          <cell r="A801" t="str">
            <v>Ene3</v>
          </cell>
          <cell r="B801" t="str">
            <v>01-Ene-2003</v>
          </cell>
          <cell r="C801">
            <v>4</v>
          </cell>
          <cell r="D801" t="str">
            <v>Generadores y Trans.</v>
          </cell>
          <cell r="E801" t="str">
            <v>COBEE</v>
          </cell>
          <cell r="F801">
            <v>2</v>
          </cell>
          <cell r="G801" t="str">
            <v>ELECTROPAZ</v>
          </cell>
          <cell r="H801">
            <v>249.57985994175516</v>
          </cell>
          <cell r="I801">
            <v>249.57985994175516</v>
          </cell>
          <cell r="J801">
            <v>0</v>
          </cell>
          <cell r="K801">
            <v>0</v>
          </cell>
          <cell r="L801">
            <v>249.57985994175516</v>
          </cell>
          <cell r="M801">
            <v>249.57985994175516</v>
          </cell>
          <cell r="N801">
            <v>0</v>
          </cell>
        </row>
        <row r="802">
          <cell r="A802" t="str">
            <v>Ene3</v>
          </cell>
          <cell r="B802" t="str">
            <v>01-Ene-2003</v>
          </cell>
          <cell r="C802">
            <v>4</v>
          </cell>
          <cell r="D802" t="str">
            <v>Generadores y Trans.</v>
          </cell>
          <cell r="E802" t="str">
            <v>COBEE</v>
          </cell>
          <cell r="F802">
            <v>3</v>
          </cell>
          <cell r="G802" t="str">
            <v>ELFEC</v>
          </cell>
          <cell r="H802">
            <v>-26771.321136196391</v>
          </cell>
          <cell r="I802">
            <v>-8047.2148842545694</v>
          </cell>
          <cell r="J802">
            <v>-18724.106251941823</v>
          </cell>
          <cell r="K802">
            <v>0</v>
          </cell>
          <cell r="L802">
            <v>-26771.321136196391</v>
          </cell>
          <cell r="M802">
            <v>-8047.2148842545694</v>
          </cell>
          <cell r="N802">
            <v>-18724.106251941823</v>
          </cell>
        </row>
        <row r="803">
          <cell r="A803" t="str">
            <v>Ene3</v>
          </cell>
          <cell r="B803" t="str">
            <v>01-Ene-2003</v>
          </cell>
          <cell r="C803">
            <v>4</v>
          </cell>
          <cell r="D803" t="str">
            <v>Generadores y Trans.</v>
          </cell>
          <cell r="E803" t="str">
            <v>COBEE</v>
          </cell>
          <cell r="F803">
            <v>4</v>
          </cell>
          <cell r="G803" t="str">
            <v>ELFEO</v>
          </cell>
          <cell r="H803">
            <v>-3067.3154680774464</v>
          </cell>
          <cell r="I803">
            <v>-1276.6502770620673</v>
          </cell>
          <cell r="J803">
            <v>-1790.6651910153792</v>
          </cell>
          <cell r="K803">
            <v>0</v>
          </cell>
          <cell r="L803">
            <v>-3067.3154680774464</v>
          </cell>
          <cell r="M803">
            <v>-1276.6502770620673</v>
          </cell>
          <cell r="N803">
            <v>-1790.6651910153792</v>
          </cell>
        </row>
        <row r="804">
          <cell r="A804" t="str">
            <v>Ene3</v>
          </cell>
          <cell r="B804" t="str">
            <v>01-Ene-2003</v>
          </cell>
          <cell r="C804">
            <v>4</v>
          </cell>
          <cell r="D804" t="str">
            <v>Generadores y Trans.</v>
          </cell>
          <cell r="E804" t="str">
            <v>COBEE</v>
          </cell>
          <cell r="F804">
            <v>5</v>
          </cell>
          <cell r="G804" t="str">
            <v>SEPSA</v>
          </cell>
          <cell r="H804">
            <v>-808.44960000489039</v>
          </cell>
          <cell r="I804">
            <v>-808.44960000489039</v>
          </cell>
          <cell r="J804">
            <v>0</v>
          </cell>
          <cell r="K804">
            <v>0</v>
          </cell>
          <cell r="L804">
            <v>-808.44960000489039</v>
          </cell>
          <cell r="M804">
            <v>-808.44960000489039</v>
          </cell>
          <cell r="N804">
            <v>0</v>
          </cell>
        </row>
        <row r="805">
          <cell r="A805" t="str">
            <v>Ene3</v>
          </cell>
          <cell r="B805" t="str">
            <v>01-Ene-2003</v>
          </cell>
          <cell r="C805">
            <v>4</v>
          </cell>
          <cell r="D805" t="str">
            <v>Generadores y Trans.</v>
          </cell>
          <cell r="E805" t="str">
            <v>COBEE</v>
          </cell>
          <cell r="F805">
            <v>6</v>
          </cell>
          <cell r="G805" t="str">
            <v>CESSA</v>
          </cell>
          <cell r="H805">
            <v>-139.02164260648905</v>
          </cell>
          <cell r="I805">
            <v>-3315.4044493408928</v>
          </cell>
          <cell r="J805">
            <v>3176.3828067344039</v>
          </cell>
          <cell r="K805">
            <v>0</v>
          </cell>
          <cell r="L805">
            <v>-139.02164260648905</v>
          </cell>
          <cell r="M805">
            <v>-3315.4044493408928</v>
          </cell>
          <cell r="N805">
            <v>3176.3828067344039</v>
          </cell>
        </row>
        <row r="806">
          <cell r="A806" t="str">
            <v>Ene3</v>
          </cell>
          <cell r="B806" t="str">
            <v>01-Ene-2003</v>
          </cell>
          <cell r="C806">
            <v>5</v>
          </cell>
          <cell r="D806" t="str">
            <v>Generadores y Trans.</v>
          </cell>
          <cell r="E806" t="str">
            <v>CECBB</v>
          </cell>
          <cell r="F806">
            <v>1</v>
          </cell>
          <cell r="G806" t="str">
            <v>CRE</v>
          </cell>
          <cell r="H806">
            <v>-106737.50894233654</v>
          </cell>
          <cell r="I806">
            <v>-43300.207034792373</v>
          </cell>
          <cell r="J806">
            <v>-63437.30190754417</v>
          </cell>
          <cell r="K806">
            <v>0</v>
          </cell>
          <cell r="L806">
            <v>-106737.50894233654</v>
          </cell>
          <cell r="M806">
            <v>-43300.207034792373</v>
          </cell>
          <cell r="N806">
            <v>-63437.30190754417</v>
          </cell>
        </row>
        <row r="807">
          <cell r="A807" t="str">
            <v>Ene3</v>
          </cell>
          <cell r="B807" t="str">
            <v>01-Ene-2003</v>
          </cell>
          <cell r="C807">
            <v>5</v>
          </cell>
          <cell r="D807" t="str">
            <v>Generadores y Trans.</v>
          </cell>
          <cell r="E807" t="str">
            <v>CECBB</v>
          </cell>
          <cell r="F807">
            <v>2</v>
          </cell>
          <cell r="G807" t="str">
            <v>ELECTROPAZ</v>
          </cell>
          <cell r="H807">
            <v>1216.6330993910922</v>
          </cell>
          <cell r="I807">
            <v>1216.6330993910922</v>
          </cell>
          <cell r="J807">
            <v>0</v>
          </cell>
          <cell r="K807">
            <v>0</v>
          </cell>
          <cell r="L807">
            <v>1216.6330993910922</v>
          </cell>
          <cell r="M807">
            <v>1216.6330993910922</v>
          </cell>
          <cell r="N807">
            <v>0</v>
          </cell>
        </row>
        <row r="808">
          <cell r="A808" t="str">
            <v>Ene3</v>
          </cell>
          <cell r="B808" t="str">
            <v>01-Ene-2003</v>
          </cell>
          <cell r="C808">
            <v>5</v>
          </cell>
          <cell r="D808" t="str">
            <v>Generadores y Trans.</v>
          </cell>
          <cell r="E808" t="str">
            <v>CECBB</v>
          </cell>
          <cell r="F808">
            <v>3</v>
          </cell>
          <cell r="G808" t="str">
            <v>ELFEC</v>
          </cell>
          <cell r="H808">
            <v>-130502.8194836153</v>
          </cell>
          <cell r="I808">
            <v>-39227.95688875534</v>
          </cell>
          <cell r="J808">
            <v>-91274.862594859966</v>
          </cell>
          <cell r="K808">
            <v>0</v>
          </cell>
          <cell r="L808">
            <v>-130502.8194836153</v>
          </cell>
          <cell r="M808">
            <v>-39227.95688875534</v>
          </cell>
          <cell r="N808">
            <v>-91274.862594859966</v>
          </cell>
        </row>
        <row r="809">
          <cell r="A809" t="str">
            <v>Ene3</v>
          </cell>
          <cell r="B809" t="str">
            <v>01-Ene-2003</v>
          </cell>
          <cell r="C809">
            <v>5</v>
          </cell>
          <cell r="D809" t="str">
            <v>Generadores y Trans.</v>
          </cell>
          <cell r="E809" t="str">
            <v>CECBB</v>
          </cell>
          <cell r="F809">
            <v>4</v>
          </cell>
          <cell r="G809" t="str">
            <v>ELFEO</v>
          </cell>
          <cell r="H809">
            <v>-14952.318370593675</v>
          </cell>
          <cell r="I809">
            <v>-6223.3185954307191</v>
          </cell>
          <cell r="J809">
            <v>-8728.9997751629562</v>
          </cell>
          <cell r="K809">
            <v>0</v>
          </cell>
          <cell r="L809">
            <v>-14952.318370593675</v>
          </cell>
          <cell r="M809">
            <v>-6223.3185954307191</v>
          </cell>
          <cell r="N809">
            <v>-8728.9997751629562</v>
          </cell>
        </row>
        <row r="810">
          <cell r="A810" t="str">
            <v>Ene3</v>
          </cell>
          <cell r="B810" t="str">
            <v>01-Ene-2003</v>
          </cell>
          <cell r="C810">
            <v>5</v>
          </cell>
          <cell r="D810" t="str">
            <v>Generadores y Trans.</v>
          </cell>
          <cell r="E810" t="str">
            <v>CECBB</v>
          </cell>
          <cell r="F810">
            <v>5</v>
          </cell>
          <cell r="G810" t="str">
            <v>SEPSA</v>
          </cell>
          <cell r="H810">
            <v>-3940.9692063493408</v>
          </cell>
          <cell r="I810">
            <v>-3940.9692063493408</v>
          </cell>
          <cell r="J810">
            <v>0</v>
          </cell>
          <cell r="K810">
            <v>0</v>
          </cell>
          <cell r="L810">
            <v>-3940.9692063493408</v>
          </cell>
          <cell r="M810">
            <v>-3940.9692063493408</v>
          </cell>
          <cell r="N810">
            <v>0</v>
          </cell>
        </row>
        <row r="811">
          <cell r="A811" t="str">
            <v>Ene3</v>
          </cell>
          <cell r="B811" t="str">
            <v>01-Ene-2003</v>
          </cell>
          <cell r="C811">
            <v>5</v>
          </cell>
          <cell r="D811" t="str">
            <v>Generadores y Trans.</v>
          </cell>
          <cell r="E811" t="str">
            <v>CECBB</v>
          </cell>
          <cell r="F811">
            <v>6</v>
          </cell>
          <cell r="G811" t="str">
            <v>CESSA</v>
          </cell>
          <cell r="H811">
            <v>-677.69223031956824</v>
          </cell>
          <cell r="I811">
            <v>-16161.683846917624</v>
          </cell>
          <cell r="J811">
            <v>15483.991616598056</v>
          </cell>
          <cell r="K811">
            <v>0</v>
          </cell>
          <cell r="L811">
            <v>-677.69223031956824</v>
          </cell>
          <cell r="M811">
            <v>-16161.683846917624</v>
          </cell>
          <cell r="N811">
            <v>15483.991616598056</v>
          </cell>
        </row>
        <row r="812">
          <cell r="A812" t="str">
            <v>Ene3</v>
          </cell>
          <cell r="B812" t="str">
            <v>01-Ene-2003</v>
          </cell>
          <cell r="C812">
            <v>6</v>
          </cell>
          <cell r="D812" t="str">
            <v>Generadores y Trans.</v>
          </cell>
          <cell r="E812" t="str">
            <v>RÍO ELÉCTRICO</v>
          </cell>
          <cell r="F812">
            <v>1</v>
          </cell>
          <cell r="G812" t="str">
            <v>CRE</v>
          </cell>
          <cell r="H812">
            <v>-7291.9956878820412</v>
          </cell>
          <cell r="I812">
            <v>-2958.1440124547253</v>
          </cell>
          <cell r="J812">
            <v>-4333.851675427316</v>
          </cell>
          <cell r="K812">
            <v>0</v>
          </cell>
          <cell r="L812">
            <v>-7291.9956878820412</v>
          </cell>
          <cell r="M812">
            <v>-2958.1440124547253</v>
          </cell>
          <cell r="N812">
            <v>-4333.851675427316</v>
          </cell>
        </row>
        <row r="813">
          <cell r="A813" t="str">
            <v>Ene3</v>
          </cell>
          <cell r="B813" t="str">
            <v>01-Ene-2003</v>
          </cell>
          <cell r="C813">
            <v>6</v>
          </cell>
          <cell r="D813" t="str">
            <v>Generadores y Trans.</v>
          </cell>
          <cell r="E813" t="str">
            <v>RÍO ELÉCTRICO</v>
          </cell>
          <cell r="F813">
            <v>2</v>
          </cell>
          <cell r="G813" t="str">
            <v>ELECTROPAZ</v>
          </cell>
          <cell r="H813">
            <v>83.116829335854263</v>
          </cell>
          <cell r="I813">
            <v>83.116829335854263</v>
          </cell>
          <cell r="J813">
            <v>0</v>
          </cell>
          <cell r="K813">
            <v>0</v>
          </cell>
          <cell r="L813">
            <v>83.116829335854263</v>
          </cell>
          <cell r="M813">
            <v>83.116829335854263</v>
          </cell>
          <cell r="N813">
            <v>0</v>
          </cell>
        </row>
        <row r="814">
          <cell r="A814" t="str">
            <v>Ene3</v>
          </cell>
          <cell r="B814" t="str">
            <v>01-Ene-2003</v>
          </cell>
          <cell r="C814">
            <v>6</v>
          </cell>
          <cell r="D814" t="str">
            <v>Generadores y Trans.</v>
          </cell>
          <cell r="E814" t="str">
            <v>RÍO ELÉCTRICO</v>
          </cell>
          <cell r="F814">
            <v>3</v>
          </cell>
          <cell r="G814" t="str">
            <v>ELFEC</v>
          </cell>
          <cell r="H814">
            <v>-8915.5724764484967</v>
          </cell>
          <cell r="I814">
            <v>-2679.9397448160521</v>
          </cell>
          <cell r="J814">
            <v>-6235.6327316324441</v>
          </cell>
          <cell r="K814">
            <v>0</v>
          </cell>
          <cell r="L814">
            <v>-8915.5724764484967</v>
          </cell>
          <cell r="M814">
            <v>-2679.9397448160521</v>
          </cell>
          <cell r="N814">
            <v>-6235.6327316324441</v>
          </cell>
        </row>
        <row r="815">
          <cell r="A815" t="str">
            <v>Ene3</v>
          </cell>
          <cell r="B815" t="str">
            <v>01-Ene-2003</v>
          </cell>
          <cell r="C815">
            <v>6</v>
          </cell>
          <cell r="D815" t="str">
            <v>Generadores y Trans.</v>
          </cell>
          <cell r="E815" t="str">
            <v>RÍO ELÉCTRICO</v>
          </cell>
          <cell r="F815">
            <v>4</v>
          </cell>
          <cell r="G815" t="str">
            <v>ELFEO</v>
          </cell>
          <cell r="H815">
            <v>-1021.4988354385489</v>
          </cell>
          <cell r="I815">
            <v>-425.15899810546489</v>
          </cell>
          <cell r="J815">
            <v>-596.33983733308401</v>
          </cell>
          <cell r="K815">
            <v>0</v>
          </cell>
          <cell r="L815">
            <v>-1021.4988354385489</v>
          </cell>
          <cell r="M815">
            <v>-425.15899810546489</v>
          </cell>
          <cell r="N815">
            <v>-596.33983733308401</v>
          </cell>
        </row>
        <row r="816">
          <cell r="A816" t="str">
            <v>Ene3</v>
          </cell>
          <cell r="B816" t="str">
            <v>01-Ene-2003</v>
          </cell>
          <cell r="C816">
            <v>6</v>
          </cell>
          <cell r="D816" t="str">
            <v>Generadores y Trans.</v>
          </cell>
          <cell r="E816" t="str">
            <v>RÍO ELÉCTRICO</v>
          </cell>
          <cell r="F816">
            <v>5</v>
          </cell>
          <cell r="G816" t="str">
            <v>SEPSA</v>
          </cell>
          <cell r="H816">
            <v>-269.23553625652204</v>
          </cell>
          <cell r="I816">
            <v>-269.23553625652204</v>
          </cell>
          <cell r="J816">
            <v>0</v>
          </cell>
          <cell r="K816">
            <v>0</v>
          </cell>
          <cell r="L816">
            <v>-269.23553625652204</v>
          </cell>
          <cell r="M816">
            <v>-269.23553625652204</v>
          </cell>
          <cell r="N816">
            <v>0</v>
          </cell>
        </row>
        <row r="817">
          <cell r="A817" t="str">
            <v>Ene3</v>
          </cell>
          <cell r="B817" t="str">
            <v>01-Ene-2003</v>
          </cell>
          <cell r="C817">
            <v>6</v>
          </cell>
          <cell r="D817" t="str">
            <v>Generadores y Trans.</v>
          </cell>
          <cell r="E817" t="str">
            <v>RÍO ELÉCTRICO</v>
          </cell>
          <cell r="F817">
            <v>6</v>
          </cell>
          <cell r="G817" t="str">
            <v>CESSA</v>
          </cell>
          <cell r="H817">
            <v>-46.297959078950903</v>
          </cell>
          <cell r="I817">
            <v>-1104.1191619368169</v>
          </cell>
          <cell r="J817">
            <v>1057.821202857866</v>
          </cell>
          <cell r="K817">
            <v>0</v>
          </cell>
          <cell r="L817">
            <v>-46.297959078950903</v>
          </cell>
          <cell r="M817">
            <v>-1104.1191619368169</v>
          </cell>
          <cell r="N817">
            <v>1057.821202857866</v>
          </cell>
        </row>
        <row r="818">
          <cell r="A818" t="str">
            <v>Ene3</v>
          </cell>
          <cell r="B818" t="str">
            <v>01-Ene-2003</v>
          </cell>
          <cell r="C818">
            <v>7</v>
          </cell>
          <cell r="D818" t="str">
            <v>Generadores y Trans.</v>
          </cell>
          <cell r="E818" t="str">
            <v>HIDROBOL</v>
          </cell>
          <cell r="F818">
            <v>1</v>
          </cell>
          <cell r="G818" t="str">
            <v>CRE</v>
          </cell>
          <cell r="H818">
            <v>-105488.23137592222</v>
          </cell>
          <cell r="I818">
            <v>-42793.412583566365</v>
          </cell>
          <cell r="J818">
            <v>-62694.818792355851</v>
          </cell>
          <cell r="K818">
            <v>0</v>
          </cell>
          <cell r="L818">
            <v>-105488.23137592222</v>
          </cell>
          <cell r="M818">
            <v>-42793.412583566365</v>
          </cell>
          <cell r="N818">
            <v>-62694.818792355851</v>
          </cell>
        </row>
        <row r="819">
          <cell r="A819" t="str">
            <v>Ene3</v>
          </cell>
          <cell r="B819" t="str">
            <v>01-Ene-2003</v>
          </cell>
          <cell r="C819">
            <v>7</v>
          </cell>
          <cell r="D819" t="str">
            <v>Generadores y Trans.</v>
          </cell>
          <cell r="E819" t="str">
            <v>HIDROBOL</v>
          </cell>
          <cell r="F819">
            <v>2</v>
          </cell>
          <cell r="G819" t="str">
            <v>ELECTROPAZ</v>
          </cell>
          <cell r="H819">
            <v>1202.3933775474097</v>
          </cell>
          <cell r="I819">
            <v>1202.3933775474097</v>
          </cell>
          <cell r="J819">
            <v>0</v>
          </cell>
          <cell r="K819">
            <v>0</v>
          </cell>
          <cell r="L819">
            <v>1202.3933775474097</v>
          </cell>
          <cell r="M819">
            <v>1202.3933775474097</v>
          </cell>
          <cell r="N819">
            <v>0</v>
          </cell>
        </row>
        <row r="820">
          <cell r="A820" t="str">
            <v>Ene3</v>
          </cell>
          <cell r="B820" t="str">
            <v>01-Ene-2003</v>
          </cell>
          <cell r="C820">
            <v>7</v>
          </cell>
          <cell r="D820" t="str">
            <v>Generadores y Trans.</v>
          </cell>
          <cell r="E820" t="str">
            <v>HIDROBOL</v>
          </cell>
          <cell r="F820">
            <v>3</v>
          </cell>
          <cell r="G820" t="str">
            <v>ELFEC</v>
          </cell>
          <cell r="H820">
            <v>-128975.38787732986</v>
          </cell>
          <cell r="I820">
            <v>-38768.8248834931</v>
          </cell>
          <cell r="J820">
            <v>-90206.562993836764</v>
          </cell>
          <cell r="K820">
            <v>0</v>
          </cell>
          <cell r="L820">
            <v>-128975.38787732986</v>
          </cell>
          <cell r="M820">
            <v>-38768.8248834931</v>
          </cell>
          <cell r="N820">
            <v>-90206.562993836764</v>
          </cell>
        </row>
        <row r="821">
          <cell r="A821" t="str">
            <v>Ene3</v>
          </cell>
          <cell r="B821" t="str">
            <v>01-Ene-2003</v>
          </cell>
          <cell r="C821">
            <v>7</v>
          </cell>
          <cell r="D821" t="str">
            <v>Generadores y Trans.</v>
          </cell>
          <cell r="E821" t="str">
            <v>HIDROBOL</v>
          </cell>
          <cell r="F821">
            <v>4</v>
          </cell>
          <cell r="G821" t="str">
            <v>ELFEO</v>
          </cell>
          <cell r="H821">
            <v>-14777.313387890181</v>
          </cell>
          <cell r="I821">
            <v>-6150.4796057731946</v>
          </cell>
          <cell r="J821">
            <v>-8626.8337821169862</v>
          </cell>
          <cell r="K821">
            <v>0</v>
          </cell>
          <cell r="L821">
            <v>-14777.313387890181</v>
          </cell>
          <cell r="M821">
            <v>-6150.4796057731946</v>
          </cell>
          <cell r="N821">
            <v>-8626.8337821169862</v>
          </cell>
        </row>
        <row r="822">
          <cell r="A822" t="str">
            <v>Ene3</v>
          </cell>
          <cell r="B822" t="str">
            <v>01-Ene-2003</v>
          </cell>
          <cell r="C822">
            <v>7</v>
          </cell>
          <cell r="D822" t="str">
            <v>Generadores y Trans.</v>
          </cell>
          <cell r="E822" t="str">
            <v>HIDROBOL</v>
          </cell>
          <cell r="F822">
            <v>5</v>
          </cell>
          <cell r="G822" t="str">
            <v>SEPSA</v>
          </cell>
          <cell r="H822">
            <v>-3894.8432992693688</v>
          </cell>
          <cell r="I822">
            <v>-3894.8432992693688</v>
          </cell>
          <cell r="J822">
            <v>0</v>
          </cell>
          <cell r="K822">
            <v>0</v>
          </cell>
          <cell r="L822">
            <v>-3894.8432992693688</v>
          </cell>
          <cell r="M822">
            <v>-3894.8432992693688</v>
          </cell>
          <cell r="N822">
            <v>0</v>
          </cell>
        </row>
        <row r="823">
          <cell r="A823" t="str">
            <v>Ene3</v>
          </cell>
          <cell r="B823" t="str">
            <v>01-Ene-2003</v>
          </cell>
          <cell r="C823">
            <v>7</v>
          </cell>
          <cell r="D823" t="str">
            <v>Generadores y Trans.</v>
          </cell>
          <cell r="E823" t="str">
            <v>HIDROBOL</v>
          </cell>
          <cell r="F823">
            <v>6</v>
          </cell>
          <cell r="G823" t="str">
            <v>CESSA</v>
          </cell>
          <cell r="H823">
            <v>-669.76038228731829</v>
          </cell>
          <cell r="I823">
            <v>-15972.524204112555</v>
          </cell>
          <cell r="J823">
            <v>15302.763821825236</v>
          </cell>
          <cell r="K823">
            <v>0</v>
          </cell>
          <cell r="L823">
            <v>-669.76038228731829</v>
          </cell>
          <cell r="M823">
            <v>-15972.524204112555</v>
          </cell>
          <cell r="N823">
            <v>15302.763821825236</v>
          </cell>
        </row>
        <row r="824">
          <cell r="A824" t="str">
            <v>Ene3</v>
          </cell>
          <cell r="B824" t="str">
            <v>01-Ene-2003</v>
          </cell>
          <cell r="C824">
            <v>8</v>
          </cell>
          <cell r="D824" t="str">
            <v>Generadores y Trans.</v>
          </cell>
          <cell r="E824" t="str">
            <v>SYNERGIA</v>
          </cell>
          <cell r="F824">
            <v>1</v>
          </cell>
          <cell r="G824" t="str">
            <v>CRE</v>
          </cell>
          <cell r="H824">
            <v>-12499.313156872731</v>
          </cell>
          <cell r="I824">
            <v>-5070.5965770447356</v>
          </cell>
          <cell r="J824">
            <v>-7428.7165798279957</v>
          </cell>
          <cell r="K824">
            <v>0</v>
          </cell>
          <cell r="L824">
            <v>-12499.313156872731</v>
          </cell>
          <cell r="M824">
            <v>-5070.5965770447356</v>
          </cell>
          <cell r="N824">
            <v>-7428.7165798279957</v>
          </cell>
        </row>
        <row r="825">
          <cell r="A825" t="str">
            <v>Ene3</v>
          </cell>
          <cell r="B825" t="str">
            <v>01-Ene-2003</v>
          </cell>
          <cell r="C825">
            <v>8</v>
          </cell>
          <cell r="D825" t="str">
            <v>Generadores y Trans.</v>
          </cell>
          <cell r="E825" t="str">
            <v>SYNERGIA</v>
          </cell>
          <cell r="F825">
            <v>2</v>
          </cell>
          <cell r="G825" t="str">
            <v>ELECTROPAZ</v>
          </cell>
          <cell r="H825">
            <v>142.47173516595126</v>
          </cell>
          <cell r="I825">
            <v>142.47173516595126</v>
          </cell>
          <cell r="J825">
            <v>0</v>
          </cell>
          <cell r="K825">
            <v>0</v>
          </cell>
          <cell r="L825">
            <v>142.47173516595126</v>
          </cell>
          <cell r="M825">
            <v>142.47173516595126</v>
          </cell>
          <cell r="N825">
            <v>0</v>
          </cell>
        </row>
        <row r="826">
          <cell r="A826" t="str">
            <v>Ene3</v>
          </cell>
          <cell r="B826" t="str">
            <v>01-Ene-2003</v>
          </cell>
          <cell r="C826">
            <v>8</v>
          </cell>
          <cell r="D826" t="str">
            <v>Generadores y Trans.</v>
          </cell>
          <cell r="E826" t="str">
            <v>SYNERGIA</v>
          </cell>
          <cell r="F826">
            <v>3</v>
          </cell>
          <cell r="G826" t="str">
            <v>ELFEC</v>
          </cell>
          <cell r="H826">
            <v>-15282.30914084542</v>
          </cell>
          <cell r="I826">
            <v>-4593.7226989412475</v>
          </cell>
          <cell r="J826">
            <v>-10688.586441904172</v>
          </cell>
          <cell r="K826">
            <v>0</v>
          </cell>
          <cell r="L826">
            <v>-15282.30914084542</v>
          </cell>
          <cell r="M826">
            <v>-4593.7226989412475</v>
          </cell>
          <cell r="N826">
            <v>-10688.586441904172</v>
          </cell>
        </row>
        <row r="827">
          <cell r="A827" t="str">
            <v>Ene3</v>
          </cell>
          <cell r="B827" t="str">
            <v>01-Ene-2003</v>
          </cell>
          <cell r="C827">
            <v>8</v>
          </cell>
          <cell r="D827" t="str">
            <v>Generadores y Trans.</v>
          </cell>
          <cell r="E827" t="str">
            <v>SYNERGIA</v>
          </cell>
          <cell r="F827">
            <v>4</v>
          </cell>
          <cell r="G827" t="str">
            <v>ELFEO</v>
          </cell>
          <cell r="H827">
            <v>-1750.965631362805</v>
          </cell>
          <cell r="I827">
            <v>-728.77106436221356</v>
          </cell>
          <cell r="J827">
            <v>-1022.1945670005914</v>
          </cell>
          <cell r="K827">
            <v>0</v>
          </cell>
          <cell r="L827">
            <v>-1750.965631362805</v>
          </cell>
          <cell r="M827">
            <v>-728.77106436221356</v>
          </cell>
          <cell r="N827">
            <v>-1022.1945670005914</v>
          </cell>
        </row>
        <row r="828">
          <cell r="A828" t="str">
            <v>Ene3</v>
          </cell>
          <cell r="B828" t="str">
            <v>01-Ene-2003</v>
          </cell>
          <cell r="C828">
            <v>8</v>
          </cell>
          <cell r="D828" t="str">
            <v>Generadores y Trans.</v>
          </cell>
          <cell r="E828" t="str">
            <v>SYNERGIA</v>
          </cell>
          <cell r="F828">
            <v>5</v>
          </cell>
          <cell r="G828" t="str">
            <v>SEPSA</v>
          </cell>
          <cell r="H828">
            <v>-461.50044852896372</v>
          </cell>
          <cell r="I828">
            <v>-461.50044852896372</v>
          </cell>
          <cell r="J828">
            <v>0</v>
          </cell>
          <cell r="K828">
            <v>0</v>
          </cell>
          <cell r="L828">
            <v>-461.50044852896372</v>
          </cell>
          <cell r="M828">
            <v>-461.50044852896372</v>
          </cell>
          <cell r="N828">
            <v>0</v>
          </cell>
        </row>
        <row r="829">
          <cell r="A829" t="str">
            <v>Ene3</v>
          </cell>
          <cell r="B829" t="str">
            <v>01-Ene-2003</v>
          </cell>
          <cell r="C829">
            <v>8</v>
          </cell>
          <cell r="D829" t="str">
            <v>Generadores y Trans.</v>
          </cell>
          <cell r="E829" t="str">
            <v>SYNERGIA</v>
          </cell>
          <cell r="F829">
            <v>6</v>
          </cell>
          <cell r="G829" t="str">
            <v>CESSA</v>
          </cell>
          <cell r="H829">
            <v>-79.359987830706956</v>
          </cell>
          <cell r="I829">
            <v>-1892.5863039779952</v>
          </cell>
          <cell r="J829">
            <v>1813.2263161472881</v>
          </cell>
          <cell r="K829">
            <v>0</v>
          </cell>
          <cell r="L829">
            <v>-79.359987830706956</v>
          </cell>
          <cell r="M829">
            <v>-1892.5863039779952</v>
          </cell>
          <cell r="N829">
            <v>1813.2263161472881</v>
          </cell>
        </row>
        <row r="830">
          <cell r="A830" t="str">
            <v>Ene3</v>
          </cell>
          <cell r="B830" t="str">
            <v>01-Ene-2003</v>
          </cell>
          <cell r="C830">
            <v>9</v>
          </cell>
          <cell r="D830" t="str">
            <v>Generadores y Trans.</v>
          </cell>
          <cell r="E830" t="str">
            <v>INGRESO TARIFARIO</v>
          </cell>
          <cell r="F830">
            <v>1</v>
          </cell>
          <cell r="G830" t="str">
            <v>CRE</v>
          </cell>
          <cell r="H830">
            <v>-17089.254120350059</v>
          </cell>
          <cell r="I830">
            <v>-6932.5980043350428</v>
          </cell>
          <cell r="J830">
            <v>-10156.656116015016</v>
          </cell>
          <cell r="K830">
            <v>0</v>
          </cell>
          <cell r="L830">
            <v>-17089.254120350059</v>
          </cell>
          <cell r="M830">
            <v>-6932.5980043350428</v>
          </cell>
          <cell r="N830">
            <v>-10156.656116015016</v>
          </cell>
        </row>
        <row r="831">
          <cell r="A831" t="str">
            <v>Ene3</v>
          </cell>
          <cell r="B831" t="str">
            <v>01-Ene-2003</v>
          </cell>
          <cell r="C831">
            <v>9</v>
          </cell>
          <cell r="D831" t="str">
            <v>Generadores y Trans.</v>
          </cell>
          <cell r="E831" t="str">
            <v>INGRESO TARIFARIO</v>
          </cell>
          <cell r="F831">
            <v>2</v>
          </cell>
          <cell r="G831" t="str">
            <v>ELECTROPAZ</v>
          </cell>
          <cell r="H831">
            <v>194.78955816699568</v>
          </cell>
          <cell r="I831">
            <v>194.78955816699568</v>
          </cell>
          <cell r="J831">
            <v>0</v>
          </cell>
          <cell r="K831">
            <v>0</v>
          </cell>
          <cell r="L831">
            <v>194.78955816699568</v>
          </cell>
          <cell r="M831">
            <v>194.78955816699568</v>
          </cell>
          <cell r="N831">
            <v>0</v>
          </cell>
        </row>
        <row r="832">
          <cell r="A832" t="str">
            <v>Ene3</v>
          </cell>
          <cell r="B832" t="str">
            <v>01-Ene-2003</v>
          </cell>
          <cell r="C832">
            <v>9</v>
          </cell>
          <cell r="D832" t="str">
            <v>Generadores y Trans.</v>
          </cell>
          <cell r="E832" t="str">
            <v>INGRESO TARIFARIO</v>
          </cell>
          <cell r="F832">
            <v>3</v>
          </cell>
          <cell r="G832" t="str">
            <v>ELFEC</v>
          </cell>
          <cell r="H832">
            <v>-20894.209239813765</v>
          </cell>
          <cell r="I832">
            <v>-6280.608668282096</v>
          </cell>
          <cell r="J832">
            <v>-14613.600571531668</v>
          </cell>
          <cell r="K832">
            <v>0</v>
          </cell>
          <cell r="L832">
            <v>-20894.209239813765</v>
          </cell>
          <cell r="M832">
            <v>-6280.608668282096</v>
          </cell>
          <cell r="N832">
            <v>-14613.600571531668</v>
          </cell>
        </row>
        <row r="833">
          <cell r="A833" t="str">
            <v>Ene3</v>
          </cell>
          <cell r="B833" t="str">
            <v>01-Ene-2003</v>
          </cell>
          <cell r="C833">
            <v>9</v>
          </cell>
          <cell r="D833" t="str">
            <v>Generadores y Trans.</v>
          </cell>
          <cell r="E833" t="str">
            <v>INGRESO TARIFARIO</v>
          </cell>
          <cell r="F833">
            <v>4</v>
          </cell>
          <cell r="G833" t="str">
            <v>ELFEO</v>
          </cell>
          <cell r="H833">
            <v>-2393.9472717271033</v>
          </cell>
          <cell r="I833">
            <v>-996.387062083964</v>
          </cell>
          <cell r="J833">
            <v>-1397.5602096431394</v>
          </cell>
          <cell r="K833">
            <v>0</v>
          </cell>
          <cell r="L833">
            <v>-2393.9472717271033</v>
          </cell>
          <cell r="M833">
            <v>-996.387062083964</v>
          </cell>
          <cell r="N833">
            <v>-1397.5602096431394</v>
          </cell>
        </row>
        <row r="834">
          <cell r="A834" t="str">
            <v>Ene3</v>
          </cell>
          <cell r="B834" t="str">
            <v>01-Ene-2003</v>
          </cell>
          <cell r="C834">
            <v>9</v>
          </cell>
          <cell r="D834" t="str">
            <v>Generadores y Trans.</v>
          </cell>
          <cell r="E834" t="str">
            <v>INGRESO TARIFARIO</v>
          </cell>
          <cell r="F834">
            <v>5</v>
          </cell>
          <cell r="G834" t="str">
            <v>SEPSA</v>
          </cell>
          <cell r="H834">
            <v>-630.97054554797705</v>
          </cell>
          <cell r="I834">
            <v>-630.97054554797705</v>
          </cell>
          <cell r="J834">
            <v>0</v>
          </cell>
          <cell r="K834">
            <v>0</v>
          </cell>
          <cell r="L834">
            <v>-630.97054554797705</v>
          </cell>
          <cell r="M834">
            <v>-630.97054554797705</v>
          </cell>
          <cell r="N834">
            <v>0</v>
          </cell>
        </row>
        <row r="835">
          <cell r="A835" t="str">
            <v>Ene3</v>
          </cell>
          <cell r="B835" t="str">
            <v>01-Ene-2003</v>
          </cell>
          <cell r="C835">
            <v>9</v>
          </cell>
          <cell r="D835" t="str">
            <v>Generadores y Trans.</v>
          </cell>
          <cell r="E835" t="str">
            <v>INGRESO TARIFARIO</v>
          </cell>
          <cell r="F835">
            <v>6</v>
          </cell>
          <cell r="G835" t="str">
            <v>CESSA</v>
          </cell>
          <cell r="H835">
            <v>-108.50220184147743</v>
          </cell>
          <cell r="I835">
            <v>-2587.5732440218408</v>
          </cell>
          <cell r="J835">
            <v>2479.0710421803633</v>
          </cell>
          <cell r="K835">
            <v>0</v>
          </cell>
          <cell r="L835">
            <v>-108.50220184147743</v>
          </cell>
          <cell r="M835">
            <v>-2587.5732440218408</v>
          </cell>
          <cell r="N835">
            <v>2479.0710421803633</v>
          </cell>
        </row>
        <row r="836">
          <cell r="A836" t="str">
            <v>Ene3</v>
          </cell>
          <cell r="B836" t="str">
            <v>01-Ene-2003</v>
          </cell>
          <cell r="C836">
            <v>10</v>
          </cell>
          <cell r="D836" t="str">
            <v>Distribuidores</v>
          </cell>
          <cell r="E836" t="str">
            <v>CRE</v>
          </cell>
          <cell r="F836">
            <v>1</v>
          </cell>
          <cell r="G836" t="str">
            <v>CRE</v>
          </cell>
          <cell r="H836">
            <v>-237469.86044275429</v>
          </cell>
          <cell r="I836">
            <v>-96334.402250754094</v>
          </cell>
          <cell r="J836">
            <v>-141135.45819200019</v>
          </cell>
          <cell r="K836">
            <v>0</v>
          </cell>
          <cell r="L836">
            <v>-237469.86044275429</v>
          </cell>
          <cell r="M836">
            <v>-96334.402250754094</v>
          </cell>
          <cell r="N836">
            <v>-141135.45819200019</v>
          </cell>
        </row>
        <row r="837">
          <cell r="A837" t="str">
            <v>Ene3</v>
          </cell>
          <cell r="B837" t="str">
            <v>01-Ene-2003</v>
          </cell>
          <cell r="C837">
            <v>11</v>
          </cell>
          <cell r="D837" t="str">
            <v>Distribuidores</v>
          </cell>
          <cell r="E837" t="str">
            <v>ELECTROPAZ</v>
          </cell>
          <cell r="F837">
            <v>2</v>
          </cell>
          <cell r="G837" t="str">
            <v>ELECTROPAZ</v>
          </cell>
          <cell r="H837">
            <v>2706.7681753611078</v>
          </cell>
          <cell r="I837">
            <v>2706.7681753611078</v>
          </cell>
          <cell r="J837">
            <v>0</v>
          </cell>
          <cell r="K837">
            <v>0</v>
          </cell>
          <cell r="L837">
            <v>2706.7681753611078</v>
          </cell>
          <cell r="M837">
            <v>2706.7681753611078</v>
          </cell>
          <cell r="N837">
            <v>0</v>
          </cell>
        </row>
        <row r="838">
          <cell r="A838" t="str">
            <v>Ene3</v>
          </cell>
          <cell r="B838" t="str">
            <v>01-Ene-2003</v>
          </cell>
          <cell r="C838">
            <v>12</v>
          </cell>
          <cell r="D838" t="str">
            <v>Distribuidores</v>
          </cell>
          <cell r="E838" t="str">
            <v>ELFEC</v>
          </cell>
          <cell r="F838">
            <v>3</v>
          </cell>
          <cell r="G838" t="str">
            <v>ELFEC</v>
          </cell>
          <cell r="H838">
            <v>-290342.97911994794</v>
          </cell>
          <cell r="I838">
            <v>-87274.450566947882</v>
          </cell>
          <cell r="J838">
            <v>-203068.52855300007</v>
          </cell>
          <cell r="K838">
            <v>0</v>
          </cell>
          <cell r="L838">
            <v>-290342.97911994794</v>
          </cell>
          <cell r="M838">
            <v>-87274.450566947882</v>
          </cell>
          <cell r="N838">
            <v>-203068.52855300007</v>
          </cell>
        </row>
        <row r="839">
          <cell r="A839" t="str">
            <v>Ene3</v>
          </cell>
          <cell r="B839" t="str">
            <v>01-Ene-2003</v>
          </cell>
          <cell r="C839">
            <v>13</v>
          </cell>
          <cell r="D839" t="str">
            <v>Distribuidores</v>
          </cell>
          <cell r="E839" t="str">
            <v>ELFEO</v>
          </cell>
          <cell r="F839">
            <v>4</v>
          </cell>
          <cell r="G839" t="str">
            <v>ELFEO</v>
          </cell>
          <cell r="H839">
            <v>-33265.953008878445</v>
          </cell>
          <cell r="I839">
            <v>-13845.653819278452</v>
          </cell>
          <cell r="J839">
            <v>-19420.299189599995</v>
          </cell>
          <cell r="K839">
            <v>0</v>
          </cell>
          <cell r="L839">
            <v>-33265.953008878445</v>
          </cell>
          <cell r="M839">
            <v>-13845.653819278452</v>
          </cell>
          <cell r="N839">
            <v>-19420.299189599995</v>
          </cell>
        </row>
        <row r="840">
          <cell r="A840" t="str">
            <v>Ene3</v>
          </cell>
          <cell r="B840" t="str">
            <v>01-Ene-2003</v>
          </cell>
          <cell r="C840">
            <v>14</v>
          </cell>
          <cell r="D840" t="str">
            <v>Distribuidores</v>
          </cell>
          <cell r="E840" t="str">
            <v>SEPSA</v>
          </cell>
          <cell r="F840">
            <v>5</v>
          </cell>
          <cell r="G840" t="str">
            <v>SEPSA</v>
          </cell>
          <cell r="H840">
            <v>-8767.8775410297039</v>
          </cell>
          <cell r="I840">
            <v>-8767.8775410297039</v>
          </cell>
          <cell r="J840">
            <v>0</v>
          </cell>
          <cell r="K840">
            <v>0</v>
          </cell>
          <cell r="L840">
            <v>-8767.8775410297039</v>
          </cell>
          <cell r="M840">
            <v>-8767.8775410297039</v>
          </cell>
          <cell r="N840">
            <v>0</v>
          </cell>
        </row>
        <row r="841">
          <cell r="A841" t="str">
            <v>Ene3</v>
          </cell>
          <cell r="B841" t="str">
            <v>01-Ene-2003</v>
          </cell>
          <cell r="C841">
            <v>15</v>
          </cell>
          <cell r="D841" t="str">
            <v>Distribuidores</v>
          </cell>
          <cell r="E841" t="str">
            <v>CESSA</v>
          </cell>
          <cell r="F841">
            <v>6</v>
          </cell>
          <cell r="G841" t="str">
            <v>CESSA</v>
          </cell>
          <cell r="H841">
            <v>-1507.731264780291</v>
          </cell>
          <cell r="I841">
            <v>-35956.552159380277</v>
          </cell>
          <cell r="J841">
            <v>34448.820894599987</v>
          </cell>
          <cell r="K841">
            <v>0</v>
          </cell>
          <cell r="L841">
            <v>-1507.731264780291</v>
          </cell>
          <cell r="M841">
            <v>-35956.552159380277</v>
          </cell>
          <cell r="N841">
            <v>34448.820894599987</v>
          </cell>
        </row>
      </sheetData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C1-Graf 1 "/>
      <sheetName val="Graf 2"/>
      <sheetName val="C2-Graf 3-Graf 4-Graf 5"/>
      <sheetName val="C3"/>
      <sheetName val="C4-Graf 6"/>
      <sheetName val="C5-Graf 7-Graf9"/>
      <sheetName val="C6-C7-C8-Graf8_JL"/>
      <sheetName val="C9-c10"/>
      <sheetName val="Graf 10 - Graf11"/>
      <sheetName val="C11-c12 - Graf 12"/>
      <sheetName val="Graf 13 - Graf 14"/>
      <sheetName val="C 13-c14"/>
      <sheetName val="C 15"/>
      <sheetName val="c16-c17"/>
      <sheetName val="C18-C19-C20_JL "/>
      <sheetName val="C21"/>
      <sheetName val="Graf 15 - 16"/>
      <sheetName val="C 22- Graf 17- C23-C24"/>
      <sheetName val="C25"/>
      <sheetName val="C26 - C27"/>
      <sheetName val="C23 - C24"/>
      <sheetName val="C28 - C29 "/>
      <sheetName val="Graf 18"/>
      <sheetName val="Graf 19"/>
      <sheetName val="Graf 20-21"/>
      <sheetName val="Graf 20 -21"/>
      <sheetName val="Graf22"/>
      <sheetName val="C 30"/>
      <sheetName val="Graf 23"/>
      <sheetName val="Graf24-G25-G27-G22-G29-G30-C31"/>
      <sheetName val="GRAF 26"/>
      <sheetName val="GRAF31"/>
      <sheetName val="GAF 32"/>
      <sheetName val="GRAF33-GRAF35"/>
      <sheetName val="GRAF 34"/>
      <sheetName val="GRAF 36"/>
      <sheetName val="Graf 3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6633"/>
  </sheetPr>
  <dimension ref="B3:AC347"/>
  <sheetViews>
    <sheetView tabSelected="1" zoomScale="70" zoomScaleNormal="70" workbookViewId="0">
      <selection activeCell="B5" sqref="B5"/>
    </sheetView>
  </sheetViews>
  <sheetFormatPr baseColWidth="10" defaultColWidth="9.109375" defaultRowHeight="14.4" x14ac:dyDescent="0.3"/>
  <cols>
    <col min="1" max="1" width="9.109375" style="70"/>
    <col min="2" max="2" width="54.33203125" style="70" customWidth="1"/>
    <col min="3" max="3" width="15.33203125" style="70" customWidth="1"/>
    <col min="4" max="4" width="12.6640625" style="70" customWidth="1"/>
    <col min="5" max="5" width="17.109375" style="70" customWidth="1"/>
    <col min="6" max="6" width="19.88671875" style="70" customWidth="1"/>
    <col min="7" max="7" width="15" style="70" bestFit="1" customWidth="1"/>
    <col min="8" max="8" width="16.5546875" style="70" bestFit="1" customWidth="1"/>
    <col min="9" max="9" width="15" style="70" bestFit="1" customWidth="1"/>
    <col min="10" max="10" width="16.6640625" style="70" bestFit="1" customWidth="1"/>
    <col min="11" max="11" width="15" style="70" bestFit="1" customWidth="1"/>
    <col min="12" max="13" width="16" style="70" bestFit="1" customWidth="1"/>
    <col min="14" max="14" width="16.6640625" style="70" bestFit="1" customWidth="1"/>
    <col min="15" max="15" width="16" style="70" bestFit="1" customWidth="1"/>
    <col min="16" max="17" width="17" style="70" bestFit="1" customWidth="1"/>
    <col min="18" max="19" width="17.33203125" style="70" bestFit="1" customWidth="1"/>
    <col min="20" max="20" width="17" style="70" bestFit="1" customWidth="1"/>
    <col min="21" max="21" width="16.6640625" style="70" bestFit="1" customWidth="1"/>
    <col min="22" max="25" width="17.33203125" style="70" bestFit="1" customWidth="1"/>
    <col min="26" max="26" width="17.88671875" style="70" bestFit="1" customWidth="1"/>
    <col min="27" max="27" width="18" style="70" bestFit="1" customWidth="1"/>
    <col min="28" max="28" width="19.44140625" style="70" bestFit="1" customWidth="1"/>
    <col min="29" max="29" width="12.88671875" style="70" bestFit="1" customWidth="1"/>
    <col min="30" max="30" width="9.109375" style="70"/>
    <col min="31" max="31" width="13.44140625" style="70" bestFit="1" customWidth="1"/>
    <col min="32" max="16384" width="9.109375" style="70"/>
  </cols>
  <sheetData>
    <row r="3" spans="2:29" ht="23.4" x14ac:dyDescent="0.45">
      <c r="B3" s="69" t="s">
        <v>105</v>
      </c>
    </row>
    <row r="6" spans="2:29" x14ac:dyDescent="0.3">
      <c r="B6" s="71"/>
      <c r="C6" s="72"/>
      <c r="D6" s="73" t="s">
        <v>106</v>
      </c>
      <c r="E6" s="74"/>
      <c r="F6" s="74"/>
      <c r="G6" s="75">
        <v>2010</v>
      </c>
      <c r="H6" s="75">
        <v>2011</v>
      </c>
      <c r="I6" s="75">
        <v>2012</v>
      </c>
      <c r="J6" s="75">
        <v>2013</v>
      </c>
      <c r="K6" s="75">
        <v>2014</v>
      </c>
      <c r="L6" s="75">
        <v>2015</v>
      </c>
      <c r="M6" s="75">
        <v>2016</v>
      </c>
      <c r="N6" s="75">
        <v>2017</v>
      </c>
      <c r="O6" s="75">
        <v>2018</v>
      </c>
      <c r="P6" s="75">
        <v>2019</v>
      </c>
      <c r="Q6" s="75">
        <v>2020</v>
      </c>
      <c r="R6" s="75">
        <v>2021</v>
      </c>
      <c r="S6" s="75">
        <v>2022</v>
      </c>
      <c r="T6" s="75">
        <v>2023</v>
      </c>
      <c r="U6" s="75">
        <v>2024</v>
      </c>
      <c r="V6" s="75">
        <v>2025</v>
      </c>
      <c r="W6" s="75">
        <v>2026</v>
      </c>
      <c r="X6" s="75">
        <v>2027</v>
      </c>
      <c r="Y6" s="75">
        <v>2028</v>
      </c>
      <c r="Z6" s="75">
        <v>2029</v>
      </c>
      <c r="AA6" s="75">
        <v>2030</v>
      </c>
    </row>
    <row r="7" spans="2:29" s="80" customFormat="1" x14ac:dyDescent="0.3">
      <c r="B7" s="76"/>
      <c r="C7" s="72"/>
      <c r="D7" s="77" t="s">
        <v>107</v>
      </c>
      <c r="E7" s="78"/>
      <c r="F7" s="78"/>
      <c r="G7" s="79">
        <f t="shared" ref="G7:M7" si="0">G8+G10</f>
        <v>1288.9499999999996</v>
      </c>
      <c r="H7" s="79">
        <f t="shared" si="0"/>
        <v>1288.9499999999996</v>
      </c>
      <c r="I7" s="79">
        <f t="shared" si="0"/>
        <v>1444.7699999999995</v>
      </c>
      <c r="J7" s="79">
        <f t="shared" si="0"/>
        <v>1480.1699999999996</v>
      </c>
      <c r="K7" s="79">
        <f t="shared" si="0"/>
        <v>1719.1199999999997</v>
      </c>
      <c r="L7" s="79">
        <f t="shared" si="0"/>
        <v>1948.1799999999998</v>
      </c>
      <c r="M7" s="79">
        <f t="shared" si="0"/>
        <v>1972.1799999999998</v>
      </c>
      <c r="N7" s="79">
        <f>N8+N10</f>
        <v>2097.1799999999998</v>
      </c>
      <c r="O7" s="79">
        <f t="shared" ref="O7:AA7" si="1">O8+O10</f>
        <v>2217.1799999999998</v>
      </c>
      <c r="P7" s="79">
        <f t="shared" si="1"/>
        <v>2795.3799999999997</v>
      </c>
      <c r="Q7" s="79">
        <f t="shared" si="1"/>
        <v>4697.6399999999994</v>
      </c>
      <c r="R7" s="79">
        <f t="shared" si="1"/>
        <v>5236.84</v>
      </c>
      <c r="S7" s="79">
        <f t="shared" si="1"/>
        <v>5236.84</v>
      </c>
      <c r="T7" s="79">
        <f t="shared" si="1"/>
        <v>5336.84</v>
      </c>
      <c r="U7" s="79">
        <f t="shared" si="1"/>
        <v>5336.84</v>
      </c>
      <c r="V7" s="79">
        <f t="shared" si="1"/>
        <v>6728.84</v>
      </c>
      <c r="W7" s="79">
        <f t="shared" si="1"/>
        <v>6728.84</v>
      </c>
      <c r="X7" s="79">
        <f t="shared" si="1"/>
        <v>6728.84</v>
      </c>
      <c r="Y7" s="79">
        <f t="shared" si="1"/>
        <v>6728.84</v>
      </c>
      <c r="Z7" s="79">
        <f t="shared" si="1"/>
        <v>11230.84</v>
      </c>
      <c r="AA7" s="79">
        <f t="shared" si="1"/>
        <v>13386.84</v>
      </c>
      <c r="AB7" s="80">
        <v>13387</v>
      </c>
      <c r="AC7" s="81">
        <f>AB7-AA7</f>
        <v>0.15999999999985448</v>
      </c>
    </row>
    <row r="8" spans="2:29" s="80" customFormat="1" x14ac:dyDescent="0.3">
      <c r="B8" s="82"/>
      <c r="C8" s="83"/>
      <c r="D8" s="84" t="s">
        <v>108</v>
      </c>
      <c r="E8" s="85"/>
      <c r="F8" s="85"/>
      <c r="G8" s="86">
        <f t="shared" ref="G8:L8" si="2">+H8-H25</f>
        <v>785.6799999999995</v>
      </c>
      <c r="H8" s="86">
        <f t="shared" si="2"/>
        <v>785.6799999999995</v>
      </c>
      <c r="I8" s="86">
        <f t="shared" si="2"/>
        <v>941.49999999999955</v>
      </c>
      <c r="J8" s="86">
        <f t="shared" si="2"/>
        <v>973.89999999999952</v>
      </c>
      <c r="K8" s="86">
        <f t="shared" si="2"/>
        <v>1198.2799999999995</v>
      </c>
      <c r="L8" s="86">
        <f t="shared" si="2"/>
        <v>1419.7399999999996</v>
      </c>
      <c r="M8" s="86">
        <f>+N8-N25</f>
        <v>1419.7399999999996</v>
      </c>
      <c r="N8" s="86">
        <f>[16]OM_EF_2017!D22</f>
        <v>1419.7399999999996</v>
      </c>
      <c r="O8" s="86">
        <f>+N8+O25</f>
        <v>1419.7399999999996</v>
      </c>
      <c r="P8" s="86">
        <f t="shared" ref="P8:AA8" si="3">+O8+P25</f>
        <v>1828.9399999999996</v>
      </c>
      <c r="Q8" s="86">
        <f t="shared" si="3"/>
        <v>3016.2999999999993</v>
      </c>
      <c r="R8" s="86">
        <f t="shared" si="3"/>
        <v>3016.2999999999993</v>
      </c>
      <c r="S8" s="86">
        <f t="shared" si="3"/>
        <v>3016.2999999999993</v>
      </c>
      <c r="T8" s="86">
        <f t="shared" si="3"/>
        <v>3016.2999999999993</v>
      </c>
      <c r="U8" s="86">
        <f t="shared" si="3"/>
        <v>3016.2999999999993</v>
      </c>
      <c r="V8" s="86">
        <f t="shared" si="3"/>
        <v>3016.2999999999993</v>
      </c>
      <c r="W8" s="86">
        <f t="shared" si="3"/>
        <v>3016.2999999999993</v>
      </c>
      <c r="X8" s="86">
        <f t="shared" si="3"/>
        <v>3016.2999999999993</v>
      </c>
      <c r="Y8" s="86">
        <f t="shared" si="3"/>
        <v>3016.2999999999993</v>
      </c>
      <c r="Z8" s="86">
        <f t="shared" si="3"/>
        <v>3016.2999999999993</v>
      </c>
      <c r="AA8" s="86">
        <f t="shared" si="3"/>
        <v>3016.2999999999993</v>
      </c>
    </row>
    <row r="9" spans="2:29" s="80" customFormat="1" x14ac:dyDescent="0.3">
      <c r="B9" s="76"/>
      <c r="C9" s="72"/>
      <c r="D9" s="87" t="s">
        <v>109</v>
      </c>
      <c r="E9" s="88"/>
      <c r="F9" s="88"/>
      <c r="G9" s="89"/>
      <c r="H9" s="89"/>
      <c r="I9" s="89"/>
      <c r="J9" s="89"/>
      <c r="K9" s="89"/>
      <c r="L9" s="89"/>
      <c r="M9" s="89"/>
      <c r="N9" s="90">
        <f>+N8/N7</f>
        <v>0.67697574838592756</v>
      </c>
      <c r="O9" s="90">
        <f t="shared" ref="O9:AA9" si="4">+O8/O7</f>
        <v>0.64033592220748858</v>
      </c>
      <c r="P9" s="90">
        <f t="shared" si="4"/>
        <v>0.65427240661376984</v>
      </c>
      <c r="Q9" s="90">
        <f t="shared" si="4"/>
        <v>0.64208836777615985</v>
      </c>
      <c r="R9" s="90">
        <f t="shared" si="4"/>
        <v>0.57597711597069978</v>
      </c>
      <c r="S9" s="90">
        <f t="shared" si="4"/>
        <v>0.57597711597069978</v>
      </c>
      <c r="T9" s="90">
        <f t="shared" si="4"/>
        <v>0.56518464109847755</v>
      </c>
      <c r="U9" s="90">
        <f t="shared" si="4"/>
        <v>0.56518464109847755</v>
      </c>
      <c r="V9" s="90">
        <f t="shared" si="4"/>
        <v>0.44826448540907488</v>
      </c>
      <c r="W9" s="90">
        <f t="shared" si="4"/>
        <v>0.44826448540907488</v>
      </c>
      <c r="X9" s="90">
        <f t="shared" si="4"/>
        <v>0.44826448540907488</v>
      </c>
      <c r="Y9" s="90">
        <f t="shared" si="4"/>
        <v>0.44826448540907488</v>
      </c>
      <c r="Z9" s="90">
        <f t="shared" si="4"/>
        <v>0.26857296515665785</v>
      </c>
      <c r="AA9" s="90">
        <f t="shared" si="4"/>
        <v>0.22531829767144443</v>
      </c>
    </row>
    <row r="10" spans="2:29" x14ac:dyDescent="0.3">
      <c r="B10" s="82"/>
      <c r="C10" s="83"/>
      <c r="D10" s="84" t="s">
        <v>110</v>
      </c>
      <c r="E10" s="85"/>
      <c r="F10" s="85"/>
      <c r="G10" s="86">
        <f t="shared" ref="G10:M10" si="5">G12+G14+G16+G18+G20</f>
        <v>503.2700000000001</v>
      </c>
      <c r="H10" s="86">
        <f t="shared" si="5"/>
        <v>503.2700000000001</v>
      </c>
      <c r="I10" s="86">
        <f t="shared" si="5"/>
        <v>503.2700000000001</v>
      </c>
      <c r="J10" s="86">
        <f t="shared" si="5"/>
        <v>506.2700000000001</v>
      </c>
      <c r="K10" s="86">
        <f t="shared" si="5"/>
        <v>520.84000000000015</v>
      </c>
      <c r="L10" s="86">
        <f t="shared" si="5"/>
        <v>528.44000000000017</v>
      </c>
      <c r="M10" s="86">
        <f t="shared" si="5"/>
        <v>552.44000000000017</v>
      </c>
      <c r="N10" s="86">
        <f>N12+N14+N16+N18+N20</f>
        <v>677.44000000000017</v>
      </c>
      <c r="O10" s="86">
        <f t="shared" ref="O10:AA10" si="6">O12+O14+O16+O18+O20</f>
        <v>797.44000000000017</v>
      </c>
      <c r="P10" s="86">
        <f t="shared" si="6"/>
        <v>966.44000000000017</v>
      </c>
      <c r="Q10" s="86">
        <f t="shared" si="6"/>
        <v>1681.34</v>
      </c>
      <c r="R10" s="86">
        <f t="shared" si="6"/>
        <v>2220.5400000000004</v>
      </c>
      <c r="S10" s="86">
        <f t="shared" si="6"/>
        <v>2220.5400000000004</v>
      </c>
      <c r="T10" s="86">
        <f t="shared" si="6"/>
        <v>2320.5400000000004</v>
      </c>
      <c r="U10" s="86">
        <f t="shared" si="6"/>
        <v>2320.5400000000004</v>
      </c>
      <c r="V10" s="86">
        <f t="shared" si="6"/>
        <v>3712.5400000000004</v>
      </c>
      <c r="W10" s="86">
        <f t="shared" si="6"/>
        <v>3712.5400000000004</v>
      </c>
      <c r="X10" s="86">
        <f t="shared" si="6"/>
        <v>3712.5400000000004</v>
      </c>
      <c r="Y10" s="86">
        <f t="shared" si="6"/>
        <v>3712.5400000000004</v>
      </c>
      <c r="Z10" s="86">
        <f t="shared" si="6"/>
        <v>8214.5400000000009</v>
      </c>
      <c r="AA10" s="86">
        <f t="shared" si="6"/>
        <v>10370.540000000001</v>
      </c>
    </row>
    <row r="11" spans="2:29" x14ac:dyDescent="0.3">
      <c r="B11" s="76"/>
      <c r="C11" s="83"/>
      <c r="D11" s="87" t="s">
        <v>111</v>
      </c>
      <c r="E11" s="91"/>
      <c r="F11" s="91"/>
      <c r="G11" s="92"/>
      <c r="H11" s="92"/>
      <c r="I11" s="92"/>
      <c r="J11" s="92"/>
      <c r="K11" s="92"/>
      <c r="L11" s="92"/>
      <c r="M11" s="92"/>
      <c r="N11" s="90">
        <f>+N10/N7</f>
        <v>0.32302425161407233</v>
      </c>
      <c r="O11" s="90">
        <f t="shared" ref="O11:AA11" si="7">+O10/O7</f>
        <v>0.35966407779251131</v>
      </c>
      <c r="P11" s="90">
        <f t="shared" si="7"/>
        <v>0.34572759338623021</v>
      </c>
      <c r="Q11" s="90">
        <f t="shared" si="7"/>
        <v>0.35791163222384009</v>
      </c>
      <c r="R11" s="90">
        <f t="shared" si="7"/>
        <v>0.42402288402930016</v>
      </c>
      <c r="S11" s="90">
        <f t="shared" si="7"/>
        <v>0.42402288402930016</v>
      </c>
      <c r="T11" s="90">
        <f t="shared" si="7"/>
        <v>0.43481535890152234</v>
      </c>
      <c r="U11" s="90">
        <f t="shared" si="7"/>
        <v>0.43481535890152234</v>
      </c>
      <c r="V11" s="90">
        <f t="shared" si="7"/>
        <v>0.55173551459092507</v>
      </c>
      <c r="W11" s="90">
        <f t="shared" si="7"/>
        <v>0.55173551459092507</v>
      </c>
      <c r="X11" s="90">
        <f t="shared" si="7"/>
        <v>0.55173551459092507</v>
      </c>
      <c r="Y11" s="90">
        <f t="shared" si="7"/>
        <v>0.55173551459092507</v>
      </c>
      <c r="Z11" s="90">
        <f t="shared" si="7"/>
        <v>0.73142703484334215</v>
      </c>
      <c r="AA11" s="90">
        <f t="shared" si="7"/>
        <v>0.7746817023285556</v>
      </c>
      <c r="AB11" s="93">
        <v>0.79</v>
      </c>
    </row>
    <row r="12" spans="2:29" x14ac:dyDescent="0.3">
      <c r="B12" s="94"/>
      <c r="C12" s="83"/>
      <c r="D12" s="95" t="s">
        <v>112</v>
      </c>
      <c r="E12" s="85"/>
      <c r="F12" s="96"/>
      <c r="G12" s="86">
        <f t="shared" ref="G12:L12" si="8">+H12-H27</f>
        <v>482.2700000000001</v>
      </c>
      <c r="H12" s="86">
        <f t="shared" si="8"/>
        <v>482.2700000000001</v>
      </c>
      <c r="I12" s="86">
        <f t="shared" si="8"/>
        <v>482.2700000000001</v>
      </c>
      <c r="J12" s="86">
        <f t="shared" si="8"/>
        <v>482.2700000000001</v>
      </c>
      <c r="K12" s="86">
        <f t="shared" si="8"/>
        <v>482.2700000000001</v>
      </c>
      <c r="L12" s="86">
        <f t="shared" si="8"/>
        <v>489.87000000000012</v>
      </c>
      <c r="M12" s="86">
        <f>+N12-N27</f>
        <v>489.87000000000012</v>
      </c>
      <c r="N12" s="86">
        <f>[16]OM_EF_2017!D90</f>
        <v>609.87000000000012</v>
      </c>
      <c r="O12" s="86">
        <f>+N12+O27</f>
        <v>664.87000000000012</v>
      </c>
      <c r="P12" s="86">
        <f t="shared" ref="P12:AA12" si="9">+O12+P27</f>
        <v>733.87000000000012</v>
      </c>
      <c r="Q12" s="86">
        <f t="shared" si="9"/>
        <v>1280.77</v>
      </c>
      <c r="R12" s="86">
        <f t="shared" si="9"/>
        <v>1774.97</v>
      </c>
      <c r="S12" s="86">
        <f t="shared" si="9"/>
        <v>1774.97</v>
      </c>
      <c r="T12" s="86">
        <f t="shared" si="9"/>
        <v>1774.97</v>
      </c>
      <c r="U12" s="86">
        <f t="shared" si="9"/>
        <v>1774.97</v>
      </c>
      <c r="V12" s="86">
        <f t="shared" si="9"/>
        <v>3166.9700000000003</v>
      </c>
      <c r="W12" s="86">
        <f t="shared" si="9"/>
        <v>3166.9700000000003</v>
      </c>
      <c r="X12" s="86">
        <f t="shared" si="9"/>
        <v>3166.9700000000003</v>
      </c>
      <c r="Y12" s="86">
        <f t="shared" si="9"/>
        <v>3166.9700000000003</v>
      </c>
      <c r="Z12" s="86">
        <f t="shared" si="9"/>
        <v>7668.97</v>
      </c>
      <c r="AA12" s="86">
        <f t="shared" si="9"/>
        <v>9348.9700000000012</v>
      </c>
    </row>
    <row r="13" spans="2:29" x14ac:dyDescent="0.3">
      <c r="B13" s="94"/>
      <c r="C13" s="83"/>
      <c r="D13" s="95" t="s">
        <v>113</v>
      </c>
      <c r="E13" s="85"/>
      <c r="F13" s="96"/>
      <c r="G13" s="97"/>
      <c r="H13" s="97"/>
      <c r="I13" s="97"/>
      <c r="J13" s="97"/>
      <c r="K13" s="97"/>
      <c r="L13" s="97"/>
      <c r="M13" s="97"/>
      <c r="N13" s="98">
        <f>+N12/N10</f>
        <v>0.90025684931506844</v>
      </c>
      <c r="O13" s="98">
        <f t="shared" ref="O13:AA13" si="10">+O12/O10</f>
        <v>0.8337555176565008</v>
      </c>
      <c r="P13" s="98">
        <f t="shared" si="10"/>
        <v>0.75935391747030334</v>
      </c>
      <c r="Q13" s="98">
        <f t="shared" si="10"/>
        <v>0.76175550453804708</v>
      </c>
      <c r="R13" s="98">
        <f t="shared" si="10"/>
        <v>0.7993416015924053</v>
      </c>
      <c r="S13" s="98">
        <f t="shared" si="10"/>
        <v>0.7993416015924053</v>
      </c>
      <c r="T13" s="98">
        <f t="shared" si="10"/>
        <v>0.76489523990105734</v>
      </c>
      <c r="U13" s="98">
        <f t="shared" si="10"/>
        <v>0.76489523990105734</v>
      </c>
      <c r="V13" s="98">
        <f t="shared" si="10"/>
        <v>0.853046701180324</v>
      </c>
      <c r="W13" s="98">
        <f t="shared" si="10"/>
        <v>0.853046701180324</v>
      </c>
      <c r="X13" s="98">
        <f t="shared" si="10"/>
        <v>0.853046701180324</v>
      </c>
      <c r="Y13" s="98">
        <f t="shared" si="10"/>
        <v>0.853046701180324</v>
      </c>
      <c r="Z13" s="98">
        <f t="shared" si="10"/>
        <v>0.93358483859108354</v>
      </c>
      <c r="AA13" s="98">
        <f t="shared" si="10"/>
        <v>0.90149307557754954</v>
      </c>
    </row>
    <row r="14" spans="2:29" x14ac:dyDescent="0.3">
      <c r="B14" s="94"/>
      <c r="C14" s="83"/>
      <c r="D14" s="95" t="s">
        <v>114</v>
      </c>
      <c r="E14" s="85"/>
      <c r="F14" s="96"/>
      <c r="G14" s="99">
        <f t="shared" ref="G14:L14" si="11">+H14-H28</f>
        <v>0</v>
      </c>
      <c r="H14" s="99">
        <f t="shared" si="11"/>
        <v>0</v>
      </c>
      <c r="I14" s="99">
        <f t="shared" si="11"/>
        <v>0</v>
      </c>
      <c r="J14" s="99">
        <f t="shared" si="11"/>
        <v>3</v>
      </c>
      <c r="K14" s="99">
        <f t="shared" si="11"/>
        <v>3</v>
      </c>
      <c r="L14" s="99">
        <f t="shared" si="11"/>
        <v>3</v>
      </c>
      <c r="M14" s="99">
        <f>+N14-N28</f>
        <v>27</v>
      </c>
      <c r="N14" s="86">
        <f>[16]OM_EF_2017!D170</f>
        <v>27</v>
      </c>
      <c r="O14" s="86">
        <f>+N14+O28</f>
        <v>27</v>
      </c>
      <c r="P14" s="86">
        <f t="shared" ref="P14:AA14" si="12">+O14+P28</f>
        <v>27</v>
      </c>
      <c r="Q14" s="86">
        <f t="shared" si="12"/>
        <v>135</v>
      </c>
      <c r="R14" s="86">
        <f t="shared" si="12"/>
        <v>180</v>
      </c>
      <c r="S14" s="86">
        <f t="shared" si="12"/>
        <v>180</v>
      </c>
      <c r="T14" s="86">
        <f t="shared" si="12"/>
        <v>180</v>
      </c>
      <c r="U14" s="86">
        <f t="shared" si="12"/>
        <v>180</v>
      </c>
      <c r="V14" s="86">
        <f t="shared" si="12"/>
        <v>180</v>
      </c>
      <c r="W14" s="86">
        <f t="shared" si="12"/>
        <v>180</v>
      </c>
      <c r="X14" s="86">
        <f t="shared" si="12"/>
        <v>180</v>
      </c>
      <c r="Y14" s="86">
        <f t="shared" si="12"/>
        <v>180</v>
      </c>
      <c r="Z14" s="86">
        <f t="shared" si="12"/>
        <v>180</v>
      </c>
      <c r="AA14" s="86">
        <f t="shared" si="12"/>
        <v>456</v>
      </c>
    </row>
    <row r="15" spans="2:29" x14ac:dyDescent="0.3">
      <c r="B15" s="94"/>
      <c r="C15" s="100"/>
      <c r="D15" s="95" t="s">
        <v>115</v>
      </c>
      <c r="E15" s="101"/>
      <c r="F15" s="102"/>
      <c r="G15" s="98"/>
      <c r="H15" s="98"/>
      <c r="I15" s="98"/>
      <c r="J15" s="98"/>
      <c r="K15" s="98"/>
      <c r="L15" s="98"/>
      <c r="M15" s="98"/>
      <c r="N15" s="98">
        <f>+N14/N10</f>
        <v>3.9855928200283407E-2</v>
      </c>
      <c r="O15" s="98">
        <f t="shared" ref="O15:AA15" si="13">+O14/O10</f>
        <v>3.3858346709470299E-2</v>
      </c>
      <c r="P15" s="98">
        <f t="shared" si="13"/>
        <v>2.7937585364844166E-2</v>
      </c>
      <c r="Q15" s="98">
        <f t="shared" si="13"/>
        <v>8.0293099551548175E-2</v>
      </c>
      <c r="R15" s="98">
        <f t="shared" si="13"/>
        <v>8.1061363452133245E-2</v>
      </c>
      <c r="S15" s="98">
        <f t="shared" si="13"/>
        <v>8.1061363452133245E-2</v>
      </c>
      <c r="T15" s="98">
        <f t="shared" si="13"/>
        <v>7.7568152240426777E-2</v>
      </c>
      <c r="U15" s="98">
        <f t="shared" si="13"/>
        <v>7.7568152240426777E-2</v>
      </c>
      <c r="V15" s="98">
        <f t="shared" si="13"/>
        <v>4.8484326094803014E-2</v>
      </c>
      <c r="W15" s="98">
        <f t="shared" si="13"/>
        <v>4.8484326094803014E-2</v>
      </c>
      <c r="X15" s="98">
        <f t="shared" si="13"/>
        <v>4.8484326094803014E-2</v>
      </c>
      <c r="Y15" s="98">
        <f t="shared" si="13"/>
        <v>4.8484326094803014E-2</v>
      </c>
      <c r="Z15" s="98">
        <f t="shared" si="13"/>
        <v>2.1912365147652817E-2</v>
      </c>
      <c r="AA15" s="98">
        <f t="shared" si="13"/>
        <v>4.3970709336254424E-2</v>
      </c>
    </row>
    <row r="16" spans="2:29" x14ac:dyDescent="0.3">
      <c r="B16" s="94"/>
      <c r="C16" s="83"/>
      <c r="D16" s="95" t="s">
        <v>116</v>
      </c>
      <c r="E16" s="85"/>
      <c r="F16" s="96"/>
      <c r="G16" s="103">
        <f t="shared" ref="G16:L16" si="14">+H16-H29</f>
        <v>0</v>
      </c>
      <c r="H16" s="103">
        <f t="shared" si="14"/>
        <v>0</v>
      </c>
      <c r="I16" s="103">
        <f t="shared" si="14"/>
        <v>0</v>
      </c>
      <c r="J16" s="103">
        <f t="shared" si="14"/>
        <v>0</v>
      </c>
      <c r="K16" s="103">
        <f t="shared" si="14"/>
        <v>0</v>
      </c>
      <c r="L16" s="103">
        <f t="shared" si="14"/>
        <v>0</v>
      </c>
      <c r="M16" s="103">
        <f>+N16-N29</f>
        <v>0</v>
      </c>
      <c r="N16" s="86">
        <v>0</v>
      </c>
      <c r="O16" s="86">
        <f>+N16+O29</f>
        <v>65</v>
      </c>
      <c r="P16" s="86">
        <f t="shared" ref="P16:AA16" si="15">+O16+P29</f>
        <v>165</v>
      </c>
      <c r="Q16" s="86">
        <f t="shared" si="15"/>
        <v>170</v>
      </c>
      <c r="R16" s="86">
        <f t="shared" si="15"/>
        <v>170</v>
      </c>
      <c r="S16" s="86">
        <f t="shared" si="15"/>
        <v>170</v>
      </c>
      <c r="T16" s="86">
        <f t="shared" si="15"/>
        <v>170</v>
      </c>
      <c r="U16" s="86">
        <f t="shared" si="15"/>
        <v>170</v>
      </c>
      <c r="V16" s="86">
        <f t="shared" si="15"/>
        <v>170</v>
      </c>
      <c r="W16" s="86">
        <f t="shared" si="15"/>
        <v>170</v>
      </c>
      <c r="X16" s="86">
        <f t="shared" si="15"/>
        <v>170</v>
      </c>
      <c r="Y16" s="86">
        <f t="shared" si="15"/>
        <v>170</v>
      </c>
      <c r="Z16" s="86">
        <f t="shared" si="15"/>
        <v>170</v>
      </c>
      <c r="AA16" s="86">
        <f t="shared" si="15"/>
        <v>370</v>
      </c>
    </row>
    <row r="17" spans="2:27" x14ac:dyDescent="0.3">
      <c r="B17" s="94"/>
      <c r="C17" s="100"/>
      <c r="D17" s="95" t="s">
        <v>117</v>
      </c>
      <c r="E17" s="101"/>
      <c r="F17" s="102"/>
      <c r="G17" s="98"/>
      <c r="H17" s="98"/>
      <c r="I17" s="98"/>
      <c r="J17" s="98"/>
      <c r="K17" s="98"/>
      <c r="L17" s="98"/>
      <c r="M17" s="98"/>
      <c r="N17" s="98">
        <f>+N16/N10</f>
        <v>0</v>
      </c>
      <c r="O17" s="98">
        <f t="shared" ref="O17:AA17" si="16">+O16/O10</f>
        <v>8.1510834670947011E-2</v>
      </c>
      <c r="P17" s="98">
        <f t="shared" si="16"/>
        <v>0.17072968834071434</v>
      </c>
      <c r="Q17" s="98">
        <f t="shared" si="16"/>
        <v>0.10110982906491252</v>
      </c>
      <c r="R17" s="98">
        <f t="shared" si="16"/>
        <v>7.655795437145918E-2</v>
      </c>
      <c r="S17" s="98">
        <f t="shared" si="16"/>
        <v>7.655795437145918E-2</v>
      </c>
      <c r="T17" s="98">
        <f t="shared" si="16"/>
        <v>7.3258810449291958E-2</v>
      </c>
      <c r="U17" s="98">
        <f t="shared" si="16"/>
        <v>7.3258810449291958E-2</v>
      </c>
      <c r="V17" s="98">
        <f t="shared" si="16"/>
        <v>4.5790752422869514E-2</v>
      </c>
      <c r="W17" s="98">
        <f t="shared" si="16"/>
        <v>4.5790752422869514E-2</v>
      </c>
      <c r="X17" s="98">
        <f t="shared" si="16"/>
        <v>4.5790752422869514E-2</v>
      </c>
      <c r="Y17" s="98">
        <f t="shared" si="16"/>
        <v>4.5790752422869514E-2</v>
      </c>
      <c r="Z17" s="98">
        <f t="shared" si="16"/>
        <v>2.0695011528338771E-2</v>
      </c>
      <c r="AA17" s="98">
        <f t="shared" si="16"/>
        <v>3.5677987838627495E-2</v>
      </c>
    </row>
    <row r="18" spans="2:27" x14ac:dyDescent="0.3">
      <c r="B18" s="94"/>
      <c r="C18" s="83"/>
      <c r="D18" s="95" t="s">
        <v>118</v>
      </c>
      <c r="E18" s="85"/>
      <c r="F18" s="96"/>
      <c r="G18" s="103">
        <f t="shared" ref="G18" si="17">+H18-G30</f>
        <v>0</v>
      </c>
      <c r="H18" s="103">
        <f t="shared" ref="H18:L18" si="18">+I18-I30</f>
        <v>0</v>
      </c>
      <c r="I18" s="103">
        <f t="shared" si="18"/>
        <v>0</v>
      </c>
      <c r="J18" s="103">
        <f t="shared" si="18"/>
        <v>0</v>
      </c>
      <c r="K18" s="103">
        <f t="shared" si="18"/>
        <v>0</v>
      </c>
      <c r="L18" s="103">
        <f t="shared" si="18"/>
        <v>0</v>
      </c>
      <c r="M18" s="103">
        <f>+N18-N30</f>
        <v>0</v>
      </c>
      <c r="N18" s="86">
        <v>0</v>
      </c>
      <c r="O18" s="86">
        <f>+N18+O30</f>
        <v>0</v>
      </c>
      <c r="P18" s="86">
        <f t="shared" ref="P18:AA18" si="19">+O18+P30</f>
        <v>0</v>
      </c>
      <c r="Q18" s="86">
        <f t="shared" si="19"/>
        <v>5</v>
      </c>
      <c r="R18" s="86">
        <f t="shared" si="19"/>
        <v>5</v>
      </c>
      <c r="S18" s="86">
        <f t="shared" si="19"/>
        <v>5</v>
      </c>
      <c r="T18" s="86">
        <f t="shared" si="19"/>
        <v>105</v>
      </c>
      <c r="U18" s="86">
        <f t="shared" si="19"/>
        <v>105</v>
      </c>
      <c r="V18" s="86">
        <f t="shared" si="19"/>
        <v>105</v>
      </c>
      <c r="W18" s="86">
        <f t="shared" si="19"/>
        <v>105</v>
      </c>
      <c r="X18" s="86">
        <f t="shared" si="19"/>
        <v>105</v>
      </c>
      <c r="Y18" s="86">
        <f t="shared" si="19"/>
        <v>105</v>
      </c>
      <c r="Z18" s="86">
        <f t="shared" si="19"/>
        <v>105</v>
      </c>
      <c r="AA18" s="86">
        <f t="shared" si="19"/>
        <v>105</v>
      </c>
    </row>
    <row r="19" spans="2:27" x14ac:dyDescent="0.3">
      <c r="B19" s="94"/>
      <c r="C19" s="100"/>
      <c r="D19" s="95" t="s">
        <v>119</v>
      </c>
      <c r="E19" s="101"/>
      <c r="F19" s="102"/>
      <c r="G19" s="104"/>
      <c r="H19" s="104"/>
      <c r="I19" s="104"/>
      <c r="J19" s="104"/>
      <c r="K19" s="104"/>
      <c r="L19" s="104"/>
      <c r="M19" s="104"/>
      <c r="N19" s="104">
        <f>+N18/N10</f>
        <v>0</v>
      </c>
      <c r="O19" s="104">
        <f t="shared" ref="O19:AA19" si="20">+O18/O10</f>
        <v>0</v>
      </c>
      <c r="P19" s="104">
        <f t="shared" si="20"/>
        <v>0</v>
      </c>
      <c r="Q19" s="104">
        <f t="shared" si="20"/>
        <v>2.9738185019091918E-3</v>
      </c>
      <c r="R19" s="98">
        <f t="shared" si="20"/>
        <v>2.2517045403370349E-3</v>
      </c>
      <c r="S19" s="98">
        <f t="shared" si="20"/>
        <v>2.2517045403370349E-3</v>
      </c>
      <c r="T19" s="98">
        <f t="shared" si="20"/>
        <v>4.5248088806915623E-2</v>
      </c>
      <c r="U19" s="98">
        <f t="shared" si="20"/>
        <v>4.5248088806915623E-2</v>
      </c>
      <c r="V19" s="98">
        <f t="shared" si="20"/>
        <v>2.8282523555301756E-2</v>
      </c>
      <c r="W19" s="98">
        <f t="shared" si="20"/>
        <v>2.8282523555301756E-2</v>
      </c>
      <c r="X19" s="98">
        <f t="shared" si="20"/>
        <v>2.8282523555301756E-2</v>
      </c>
      <c r="Y19" s="98">
        <f t="shared" si="20"/>
        <v>2.8282523555301756E-2</v>
      </c>
      <c r="Z19" s="98">
        <f t="shared" si="20"/>
        <v>1.2782213002797476E-2</v>
      </c>
      <c r="AA19" s="98">
        <f t="shared" si="20"/>
        <v>1.0124834386637532E-2</v>
      </c>
    </row>
    <row r="20" spans="2:27" x14ac:dyDescent="0.3">
      <c r="B20" s="94"/>
      <c r="C20" s="83"/>
      <c r="D20" s="95" t="s">
        <v>120</v>
      </c>
      <c r="E20" s="85"/>
      <c r="F20" s="96"/>
      <c r="G20" s="99">
        <f t="shared" ref="G20:L20" si="21">+H20-H31</f>
        <v>21</v>
      </c>
      <c r="H20" s="99">
        <f t="shared" si="21"/>
        <v>21</v>
      </c>
      <c r="I20" s="99">
        <f t="shared" si="21"/>
        <v>21</v>
      </c>
      <c r="J20" s="99">
        <f t="shared" si="21"/>
        <v>21</v>
      </c>
      <c r="K20" s="99">
        <f t="shared" si="21"/>
        <v>35.57</v>
      </c>
      <c r="L20" s="99">
        <f t="shared" si="21"/>
        <v>35.57</v>
      </c>
      <c r="M20" s="99">
        <f>+N20-N31</f>
        <v>35.57</v>
      </c>
      <c r="N20" s="86">
        <f>[16]OM_EF_2017!D162</f>
        <v>40.57</v>
      </c>
      <c r="O20" s="86">
        <f>+N20+O31</f>
        <v>40.57</v>
      </c>
      <c r="P20" s="86">
        <f t="shared" ref="P20:AA20" si="22">+O20+P31</f>
        <v>40.57</v>
      </c>
      <c r="Q20" s="86">
        <f t="shared" si="22"/>
        <v>90.57</v>
      </c>
      <c r="R20" s="86">
        <f t="shared" si="22"/>
        <v>90.57</v>
      </c>
      <c r="S20" s="86">
        <f t="shared" si="22"/>
        <v>90.57</v>
      </c>
      <c r="T20" s="86">
        <f t="shared" si="22"/>
        <v>90.57</v>
      </c>
      <c r="U20" s="86">
        <f t="shared" si="22"/>
        <v>90.57</v>
      </c>
      <c r="V20" s="86">
        <f t="shared" si="22"/>
        <v>90.57</v>
      </c>
      <c r="W20" s="86">
        <f t="shared" si="22"/>
        <v>90.57</v>
      </c>
      <c r="X20" s="86">
        <f t="shared" si="22"/>
        <v>90.57</v>
      </c>
      <c r="Y20" s="86">
        <f t="shared" si="22"/>
        <v>90.57</v>
      </c>
      <c r="Z20" s="86">
        <f t="shared" si="22"/>
        <v>90.57</v>
      </c>
      <c r="AA20" s="86">
        <f t="shared" si="22"/>
        <v>90.57</v>
      </c>
    </row>
    <row r="21" spans="2:27" x14ac:dyDescent="0.3">
      <c r="B21" s="94"/>
      <c r="C21" s="100"/>
      <c r="D21" s="95" t="s">
        <v>121</v>
      </c>
      <c r="E21" s="101"/>
      <c r="F21" s="102"/>
      <c r="G21" s="98"/>
      <c r="H21" s="98"/>
      <c r="I21" s="98"/>
      <c r="J21" s="98"/>
      <c r="K21" s="98"/>
      <c r="L21" s="98"/>
      <c r="M21" s="98"/>
      <c r="N21" s="98">
        <f>+N20/N10</f>
        <v>5.9887222484648076E-2</v>
      </c>
      <c r="O21" s="98">
        <f t="shared" ref="O21:AA21" si="23">+O20/O10</f>
        <v>5.0875300963081849E-2</v>
      </c>
      <c r="P21" s="98">
        <f t="shared" si="23"/>
        <v>4.197880882413807E-2</v>
      </c>
      <c r="Q21" s="98">
        <f t="shared" si="23"/>
        <v>5.3867748343583093E-2</v>
      </c>
      <c r="R21" s="98">
        <f t="shared" si="23"/>
        <v>4.0787376043665044E-2</v>
      </c>
      <c r="S21" s="98">
        <f t="shared" si="23"/>
        <v>4.0787376043665044E-2</v>
      </c>
      <c r="T21" s="98">
        <f t="shared" si="23"/>
        <v>3.9029708602308075E-2</v>
      </c>
      <c r="U21" s="98">
        <f t="shared" si="23"/>
        <v>3.9029708602308075E-2</v>
      </c>
      <c r="V21" s="98">
        <f t="shared" si="23"/>
        <v>2.4395696746701716E-2</v>
      </c>
      <c r="W21" s="98">
        <f t="shared" si="23"/>
        <v>2.4395696746701716E-2</v>
      </c>
      <c r="X21" s="98">
        <f t="shared" si="23"/>
        <v>2.4395696746701716E-2</v>
      </c>
      <c r="Y21" s="98">
        <f t="shared" si="23"/>
        <v>2.4395696746701716E-2</v>
      </c>
      <c r="Z21" s="98">
        <f t="shared" si="23"/>
        <v>1.1025571730127309E-2</v>
      </c>
      <c r="AA21" s="98">
        <f t="shared" si="23"/>
        <v>8.7333928609310586E-3</v>
      </c>
    </row>
    <row r="23" spans="2:27" x14ac:dyDescent="0.3">
      <c r="B23" s="71"/>
      <c r="C23" s="72"/>
      <c r="D23" s="105" t="s">
        <v>122</v>
      </c>
      <c r="E23" s="106"/>
      <c r="F23" s="107"/>
      <c r="G23" s="75">
        <v>2010</v>
      </c>
      <c r="H23" s="75">
        <v>2011</v>
      </c>
      <c r="I23" s="75">
        <v>2012</v>
      </c>
      <c r="J23" s="75">
        <v>2013</v>
      </c>
      <c r="K23" s="75">
        <v>2014</v>
      </c>
      <c r="L23" s="75">
        <v>2015</v>
      </c>
      <c r="M23" s="75">
        <v>2016</v>
      </c>
      <c r="N23" s="75">
        <v>2017</v>
      </c>
      <c r="O23" s="75">
        <v>2018</v>
      </c>
      <c r="P23" s="75">
        <v>2019</v>
      </c>
      <c r="Q23" s="75">
        <v>2020</v>
      </c>
      <c r="R23" s="75">
        <v>2021</v>
      </c>
      <c r="S23" s="75">
        <v>2022</v>
      </c>
      <c r="T23" s="75">
        <v>2023</v>
      </c>
      <c r="U23" s="75">
        <v>2024</v>
      </c>
      <c r="V23" s="75">
        <v>2025</v>
      </c>
      <c r="W23" s="75">
        <v>2026</v>
      </c>
      <c r="X23" s="75">
        <v>2027</v>
      </c>
      <c r="Y23" s="75">
        <v>2028</v>
      </c>
      <c r="Z23" s="75">
        <v>2029</v>
      </c>
      <c r="AA23" s="75">
        <v>2030</v>
      </c>
    </row>
    <row r="24" spans="2:27" s="80" customFormat="1" x14ac:dyDescent="0.3">
      <c r="B24" s="76"/>
      <c r="C24" s="72"/>
      <c r="D24" s="108" t="s">
        <v>123</v>
      </c>
      <c r="E24" s="109"/>
      <c r="F24" s="110"/>
      <c r="G24" s="79">
        <f t="shared" ref="G24:M24" si="24">+G25+G26</f>
        <v>96</v>
      </c>
      <c r="H24" s="79">
        <f t="shared" si="24"/>
        <v>0</v>
      </c>
      <c r="I24" s="79">
        <f t="shared" si="24"/>
        <v>155.82000000000002</v>
      </c>
      <c r="J24" s="79">
        <f t="shared" si="24"/>
        <v>35.4</v>
      </c>
      <c r="K24" s="79">
        <f t="shared" si="24"/>
        <v>238.95</v>
      </c>
      <c r="L24" s="79">
        <f t="shared" si="24"/>
        <v>229.05999999999997</v>
      </c>
      <c r="M24" s="79">
        <f t="shared" si="24"/>
        <v>24</v>
      </c>
      <c r="N24" s="79">
        <f>+N25+N26</f>
        <v>125</v>
      </c>
      <c r="O24" s="79">
        <f t="shared" ref="O24:AA24" si="25">+O25+O26</f>
        <v>120</v>
      </c>
      <c r="P24" s="79">
        <f t="shared" si="25"/>
        <v>578.20000000000005</v>
      </c>
      <c r="Q24" s="79">
        <f t="shared" si="25"/>
        <v>1902.2599999999998</v>
      </c>
      <c r="R24" s="79">
        <f t="shared" si="25"/>
        <v>539.20000000000005</v>
      </c>
      <c r="S24" s="79">
        <f t="shared" si="25"/>
        <v>0</v>
      </c>
      <c r="T24" s="79">
        <f t="shared" si="25"/>
        <v>100</v>
      </c>
      <c r="U24" s="79">
        <f t="shared" si="25"/>
        <v>0</v>
      </c>
      <c r="V24" s="79">
        <f t="shared" si="25"/>
        <v>1392</v>
      </c>
      <c r="W24" s="79">
        <f t="shared" si="25"/>
        <v>0</v>
      </c>
      <c r="X24" s="79">
        <f t="shared" si="25"/>
        <v>0</v>
      </c>
      <c r="Y24" s="79">
        <f t="shared" si="25"/>
        <v>0</v>
      </c>
      <c r="Z24" s="79">
        <f t="shared" si="25"/>
        <v>4502</v>
      </c>
      <c r="AA24" s="79">
        <f t="shared" si="25"/>
        <v>2156</v>
      </c>
    </row>
    <row r="25" spans="2:27" s="80" customFormat="1" x14ac:dyDescent="0.3">
      <c r="B25" s="82"/>
      <c r="C25" s="83"/>
      <c r="D25" s="111" t="s">
        <v>108</v>
      </c>
      <c r="E25" s="112"/>
      <c r="F25" s="96"/>
      <c r="G25" s="86">
        <f t="shared" ref="G25:N25" si="26">+SUMIF($C$191:$C$258,G23,$D$191:$D$258)</f>
        <v>96</v>
      </c>
      <c r="H25" s="86">
        <f t="shared" si="26"/>
        <v>0</v>
      </c>
      <c r="I25" s="86">
        <f t="shared" si="26"/>
        <v>155.82000000000002</v>
      </c>
      <c r="J25" s="86">
        <f t="shared" si="26"/>
        <v>32.4</v>
      </c>
      <c r="K25" s="86">
        <f t="shared" si="26"/>
        <v>224.38</v>
      </c>
      <c r="L25" s="86">
        <f t="shared" si="26"/>
        <v>221.45999999999998</v>
      </c>
      <c r="M25" s="86">
        <f t="shared" si="26"/>
        <v>0</v>
      </c>
      <c r="N25" s="86">
        <f t="shared" si="26"/>
        <v>0</v>
      </c>
      <c r="O25" s="86">
        <f t="shared" ref="O25:AA25" si="27">+SUMIF($C$55:$C$78,O23,$D$55:$D$78)</f>
        <v>0</v>
      </c>
      <c r="P25" s="86">
        <f t="shared" si="27"/>
        <v>409.20000000000005</v>
      </c>
      <c r="Q25" s="86">
        <f t="shared" si="27"/>
        <v>1187.3599999999999</v>
      </c>
      <c r="R25" s="86">
        <f t="shared" si="27"/>
        <v>0</v>
      </c>
      <c r="S25" s="86">
        <f t="shared" si="27"/>
        <v>0</v>
      </c>
      <c r="T25" s="86">
        <f t="shared" si="27"/>
        <v>0</v>
      </c>
      <c r="U25" s="86">
        <f t="shared" si="27"/>
        <v>0</v>
      </c>
      <c r="V25" s="86">
        <f t="shared" si="27"/>
        <v>0</v>
      </c>
      <c r="W25" s="86">
        <f t="shared" si="27"/>
        <v>0</v>
      </c>
      <c r="X25" s="86">
        <f t="shared" si="27"/>
        <v>0</v>
      </c>
      <c r="Y25" s="86">
        <f t="shared" si="27"/>
        <v>0</v>
      </c>
      <c r="Z25" s="86">
        <f t="shared" si="27"/>
        <v>0</v>
      </c>
      <c r="AA25" s="86">
        <f t="shared" si="27"/>
        <v>0</v>
      </c>
    </row>
    <row r="26" spans="2:27" s="80" customFormat="1" x14ac:dyDescent="0.3">
      <c r="B26" s="82"/>
      <c r="C26" s="83"/>
      <c r="D26" s="111" t="s">
        <v>124</v>
      </c>
      <c r="E26" s="112"/>
      <c r="F26" s="96"/>
      <c r="G26" s="86">
        <f t="shared" ref="G26:M26" si="28">+G27+G28+G29+G30+G31</f>
        <v>0</v>
      </c>
      <c r="H26" s="86">
        <f t="shared" si="28"/>
        <v>0</v>
      </c>
      <c r="I26" s="86">
        <f t="shared" si="28"/>
        <v>0</v>
      </c>
      <c r="J26" s="86">
        <f t="shared" si="28"/>
        <v>3</v>
      </c>
      <c r="K26" s="86">
        <f t="shared" si="28"/>
        <v>14.57</v>
      </c>
      <c r="L26" s="86">
        <f t="shared" si="28"/>
        <v>7.6</v>
      </c>
      <c r="M26" s="86">
        <f t="shared" si="28"/>
        <v>24</v>
      </c>
      <c r="N26" s="86">
        <f>+N27+N28+N29+N30+N31</f>
        <v>125</v>
      </c>
      <c r="O26" s="86">
        <f t="shared" ref="O26:AA26" si="29">+O27+O28+O29+O30+O31</f>
        <v>120</v>
      </c>
      <c r="P26" s="86">
        <f t="shared" si="29"/>
        <v>169</v>
      </c>
      <c r="Q26" s="86">
        <f t="shared" si="29"/>
        <v>714.9</v>
      </c>
      <c r="R26" s="86">
        <f t="shared" si="29"/>
        <v>539.20000000000005</v>
      </c>
      <c r="S26" s="86">
        <f t="shared" si="29"/>
        <v>0</v>
      </c>
      <c r="T26" s="86">
        <f t="shared" si="29"/>
        <v>100</v>
      </c>
      <c r="U26" s="86">
        <f t="shared" si="29"/>
        <v>0</v>
      </c>
      <c r="V26" s="86">
        <f t="shared" si="29"/>
        <v>1392</v>
      </c>
      <c r="W26" s="86">
        <f t="shared" si="29"/>
        <v>0</v>
      </c>
      <c r="X26" s="86">
        <f t="shared" si="29"/>
        <v>0</v>
      </c>
      <c r="Y26" s="86">
        <f t="shared" si="29"/>
        <v>0</v>
      </c>
      <c r="Z26" s="86">
        <f t="shared" si="29"/>
        <v>4502</v>
      </c>
      <c r="AA26" s="86">
        <f t="shared" si="29"/>
        <v>2156</v>
      </c>
    </row>
    <row r="27" spans="2:27" x14ac:dyDescent="0.3">
      <c r="B27" s="94"/>
      <c r="C27" s="83"/>
      <c r="D27" s="113" t="s">
        <v>112</v>
      </c>
      <c r="E27" s="85"/>
      <c r="F27" s="96"/>
      <c r="G27" s="86">
        <f t="shared" ref="G27:N27" si="30">SUMIF($C$263:$C$331,G23,$D$263:$D$331)</f>
        <v>0</v>
      </c>
      <c r="H27" s="86">
        <f t="shared" si="30"/>
        <v>0</v>
      </c>
      <c r="I27" s="86">
        <f t="shared" si="30"/>
        <v>0</v>
      </c>
      <c r="J27" s="86">
        <f t="shared" si="30"/>
        <v>0</v>
      </c>
      <c r="K27" s="86">
        <f t="shared" si="30"/>
        <v>0</v>
      </c>
      <c r="L27" s="86">
        <f t="shared" si="30"/>
        <v>7.6</v>
      </c>
      <c r="M27" s="86">
        <f t="shared" si="30"/>
        <v>0</v>
      </c>
      <c r="N27" s="114">
        <f t="shared" si="30"/>
        <v>120</v>
      </c>
      <c r="O27" s="86">
        <f t="shared" ref="O27:AA27" si="31">+SUMIF($C$83:$C$127,O23,$D$83:$D$127)</f>
        <v>55</v>
      </c>
      <c r="P27" s="86">
        <f t="shared" si="31"/>
        <v>69</v>
      </c>
      <c r="Q27" s="86">
        <f t="shared" si="31"/>
        <v>546.9</v>
      </c>
      <c r="R27" s="86">
        <f t="shared" si="31"/>
        <v>494.2</v>
      </c>
      <c r="S27" s="86">
        <f t="shared" si="31"/>
        <v>0</v>
      </c>
      <c r="T27" s="86">
        <f t="shared" si="31"/>
        <v>0</v>
      </c>
      <c r="U27" s="86">
        <f t="shared" si="31"/>
        <v>0</v>
      </c>
      <c r="V27" s="86">
        <f t="shared" si="31"/>
        <v>1392</v>
      </c>
      <c r="W27" s="86">
        <f t="shared" si="31"/>
        <v>0</v>
      </c>
      <c r="X27" s="86">
        <f t="shared" si="31"/>
        <v>0</v>
      </c>
      <c r="Y27" s="86">
        <f t="shared" si="31"/>
        <v>0</v>
      </c>
      <c r="Z27" s="86">
        <f t="shared" si="31"/>
        <v>4502</v>
      </c>
      <c r="AA27" s="86">
        <f t="shared" si="31"/>
        <v>1680</v>
      </c>
    </row>
    <row r="28" spans="2:27" x14ac:dyDescent="0.3">
      <c r="B28" s="94"/>
      <c r="C28" s="83"/>
      <c r="D28" s="113" t="s">
        <v>114</v>
      </c>
      <c r="E28" s="85"/>
      <c r="F28" s="96"/>
      <c r="G28" s="86">
        <f t="shared" ref="G28:N28" si="32">+SUMIF($C$345:$C$347,G23,$D$345:$D$347)</f>
        <v>0</v>
      </c>
      <c r="H28" s="86">
        <f t="shared" si="32"/>
        <v>0</v>
      </c>
      <c r="I28" s="86">
        <f t="shared" si="32"/>
        <v>0</v>
      </c>
      <c r="J28" s="86">
        <f t="shared" si="32"/>
        <v>3</v>
      </c>
      <c r="K28" s="86">
        <f t="shared" si="32"/>
        <v>0</v>
      </c>
      <c r="L28" s="86">
        <f t="shared" si="32"/>
        <v>0</v>
      </c>
      <c r="M28" s="86">
        <f t="shared" si="32"/>
        <v>24</v>
      </c>
      <c r="N28" s="86">
        <f t="shared" si="32"/>
        <v>0</v>
      </c>
      <c r="O28" s="86">
        <f t="shared" ref="O28:AA28" si="33">+SUMIF($C$133:$C$147,O23,$D$133:$D$147)</f>
        <v>0</v>
      </c>
      <c r="P28" s="86">
        <f t="shared" si="33"/>
        <v>0</v>
      </c>
      <c r="Q28" s="86">
        <f t="shared" si="33"/>
        <v>108</v>
      </c>
      <c r="R28" s="86">
        <f t="shared" si="33"/>
        <v>45</v>
      </c>
      <c r="S28" s="86">
        <f t="shared" si="33"/>
        <v>0</v>
      </c>
      <c r="T28" s="86">
        <f t="shared" si="33"/>
        <v>0</v>
      </c>
      <c r="U28" s="86">
        <f t="shared" si="33"/>
        <v>0</v>
      </c>
      <c r="V28" s="86">
        <f t="shared" si="33"/>
        <v>0</v>
      </c>
      <c r="W28" s="86">
        <f t="shared" si="33"/>
        <v>0</v>
      </c>
      <c r="X28" s="86">
        <f t="shared" si="33"/>
        <v>0</v>
      </c>
      <c r="Y28" s="86">
        <f t="shared" si="33"/>
        <v>0</v>
      </c>
      <c r="Z28" s="86">
        <f t="shared" si="33"/>
        <v>0</v>
      </c>
      <c r="AA28" s="86">
        <f t="shared" si="33"/>
        <v>276</v>
      </c>
    </row>
    <row r="29" spans="2:27" x14ac:dyDescent="0.3">
      <c r="B29" s="94"/>
      <c r="C29" s="83"/>
      <c r="D29" s="113" t="s">
        <v>116</v>
      </c>
      <c r="E29" s="85"/>
      <c r="F29" s="96"/>
      <c r="G29" s="86">
        <v>0</v>
      </c>
      <c r="H29" s="86">
        <v>0</v>
      </c>
      <c r="I29" s="86">
        <v>0</v>
      </c>
      <c r="J29" s="86">
        <v>0</v>
      </c>
      <c r="K29" s="86">
        <v>0</v>
      </c>
      <c r="L29" s="86">
        <v>0</v>
      </c>
      <c r="M29" s="86">
        <v>0</v>
      </c>
      <c r="N29" s="86">
        <v>0</v>
      </c>
      <c r="O29" s="86">
        <f t="shared" ref="O29:AA29" si="34">+SUMIF($C$152:$C$165,O23,$D$152:$D$165)</f>
        <v>65</v>
      </c>
      <c r="P29" s="86">
        <f t="shared" si="34"/>
        <v>100</v>
      </c>
      <c r="Q29" s="86">
        <f t="shared" si="34"/>
        <v>5</v>
      </c>
      <c r="R29" s="86">
        <f t="shared" si="34"/>
        <v>0</v>
      </c>
      <c r="S29" s="86">
        <f t="shared" si="34"/>
        <v>0</v>
      </c>
      <c r="T29" s="86">
        <f t="shared" si="34"/>
        <v>0</v>
      </c>
      <c r="U29" s="86">
        <f t="shared" si="34"/>
        <v>0</v>
      </c>
      <c r="V29" s="86">
        <f t="shared" si="34"/>
        <v>0</v>
      </c>
      <c r="W29" s="86">
        <f t="shared" si="34"/>
        <v>0</v>
      </c>
      <c r="X29" s="86">
        <f t="shared" si="34"/>
        <v>0</v>
      </c>
      <c r="Y29" s="86">
        <f t="shared" si="34"/>
        <v>0</v>
      </c>
      <c r="Z29" s="86">
        <f t="shared" si="34"/>
        <v>0</v>
      </c>
      <c r="AA29" s="86">
        <f t="shared" si="34"/>
        <v>200</v>
      </c>
    </row>
    <row r="30" spans="2:27" x14ac:dyDescent="0.3">
      <c r="B30" s="94"/>
      <c r="C30" s="83"/>
      <c r="D30" s="111" t="s">
        <v>118</v>
      </c>
      <c r="E30" s="112"/>
      <c r="F30" s="96"/>
      <c r="G30" s="86">
        <v>0</v>
      </c>
      <c r="H30" s="86">
        <v>0</v>
      </c>
      <c r="I30" s="86">
        <v>0</v>
      </c>
      <c r="J30" s="86">
        <v>0</v>
      </c>
      <c r="K30" s="86">
        <v>0</v>
      </c>
      <c r="L30" s="86">
        <v>0</v>
      </c>
      <c r="M30" s="86">
        <v>0</v>
      </c>
      <c r="N30" s="86">
        <f t="shared" ref="N30:AA30" si="35">+SUMIF($C$170:$C$173,N23,$D$170:$D$184)</f>
        <v>0</v>
      </c>
      <c r="O30" s="86">
        <f t="shared" si="35"/>
        <v>0</v>
      </c>
      <c r="P30" s="86">
        <f t="shared" si="35"/>
        <v>0</v>
      </c>
      <c r="Q30" s="86">
        <f t="shared" si="35"/>
        <v>5</v>
      </c>
      <c r="R30" s="86">
        <f t="shared" si="35"/>
        <v>0</v>
      </c>
      <c r="S30" s="86">
        <f t="shared" si="35"/>
        <v>0</v>
      </c>
      <c r="T30" s="86">
        <f t="shared" si="35"/>
        <v>100</v>
      </c>
      <c r="U30" s="86">
        <f t="shared" si="35"/>
        <v>0</v>
      </c>
      <c r="V30" s="86">
        <f t="shared" si="35"/>
        <v>0</v>
      </c>
      <c r="W30" s="86">
        <f t="shared" si="35"/>
        <v>0</v>
      </c>
      <c r="X30" s="86">
        <f t="shared" si="35"/>
        <v>0</v>
      </c>
      <c r="Y30" s="86">
        <f t="shared" si="35"/>
        <v>0</v>
      </c>
      <c r="Z30" s="86">
        <f t="shared" si="35"/>
        <v>0</v>
      </c>
      <c r="AA30" s="86">
        <f t="shared" si="35"/>
        <v>0</v>
      </c>
    </row>
    <row r="31" spans="2:27" x14ac:dyDescent="0.3">
      <c r="B31" s="94"/>
      <c r="C31" s="83"/>
      <c r="D31" s="111" t="s">
        <v>120</v>
      </c>
      <c r="E31" s="112"/>
      <c r="F31" s="96"/>
      <c r="G31" s="86">
        <f t="shared" ref="G31:N31" si="36">+SUMIF($C$336:$C$340,G23,$D$336:$D$340)</f>
        <v>0</v>
      </c>
      <c r="H31" s="86">
        <f t="shared" si="36"/>
        <v>0</v>
      </c>
      <c r="I31" s="86">
        <f t="shared" si="36"/>
        <v>0</v>
      </c>
      <c r="J31" s="86">
        <f t="shared" si="36"/>
        <v>0</v>
      </c>
      <c r="K31" s="86">
        <f t="shared" si="36"/>
        <v>14.57</v>
      </c>
      <c r="L31" s="86">
        <f t="shared" si="36"/>
        <v>0</v>
      </c>
      <c r="M31" s="86">
        <f t="shared" si="36"/>
        <v>0</v>
      </c>
      <c r="N31" s="86">
        <f t="shared" si="36"/>
        <v>5</v>
      </c>
      <c r="O31" s="86">
        <f t="shared" ref="O31:AA31" si="37">+SUMIF($C$178:$C$183,O23,$D$178:$D$183)</f>
        <v>0</v>
      </c>
      <c r="P31" s="86">
        <f t="shared" si="37"/>
        <v>0</v>
      </c>
      <c r="Q31" s="86">
        <f t="shared" si="37"/>
        <v>50</v>
      </c>
      <c r="R31" s="86">
        <f t="shared" si="37"/>
        <v>0</v>
      </c>
      <c r="S31" s="86">
        <f t="shared" si="37"/>
        <v>0</v>
      </c>
      <c r="T31" s="86">
        <f t="shared" si="37"/>
        <v>0</v>
      </c>
      <c r="U31" s="86">
        <f t="shared" si="37"/>
        <v>0</v>
      </c>
      <c r="V31" s="86">
        <f t="shared" si="37"/>
        <v>0</v>
      </c>
      <c r="W31" s="86">
        <f t="shared" si="37"/>
        <v>0</v>
      </c>
      <c r="X31" s="86">
        <f t="shared" si="37"/>
        <v>0</v>
      </c>
      <c r="Y31" s="86">
        <f t="shared" si="37"/>
        <v>0</v>
      </c>
      <c r="Z31" s="86">
        <f t="shared" si="37"/>
        <v>0</v>
      </c>
      <c r="AA31" s="86">
        <f t="shared" si="37"/>
        <v>0</v>
      </c>
    </row>
    <row r="32" spans="2:27" x14ac:dyDescent="0.3">
      <c r="B32" s="115"/>
      <c r="C32" s="115"/>
    </row>
    <row r="33" spans="2:27" x14ac:dyDescent="0.3">
      <c r="B33" s="71"/>
      <c r="C33" s="72"/>
      <c r="D33" s="105" t="s">
        <v>125</v>
      </c>
      <c r="E33" s="106"/>
      <c r="F33" s="107"/>
      <c r="G33" s="75">
        <v>2010</v>
      </c>
      <c r="H33" s="75">
        <v>2011</v>
      </c>
      <c r="I33" s="75">
        <v>2012</v>
      </c>
      <c r="J33" s="75">
        <v>2013</v>
      </c>
      <c r="K33" s="75">
        <v>2014</v>
      </c>
      <c r="L33" s="75">
        <v>2015</v>
      </c>
      <c r="M33" s="75">
        <v>2016</v>
      </c>
      <c r="N33" s="75">
        <v>2017</v>
      </c>
      <c r="O33" s="75">
        <v>2018</v>
      </c>
      <c r="P33" s="75">
        <v>2019</v>
      </c>
      <c r="Q33" s="75">
        <v>2020</v>
      </c>
      <c r="R33" s="75">
        <v>2021</v>
      </c>
      <c r="S33" s="75">
        <v>2022</v>
      </c>
      <c r="T33" s="75">
        <v>2023</v>
      </c>
      <c r="U33" s="75">
        <v>2024</v>
      </c>
      <c r="V33" s="75">
        <v>2025</v>
      </c>
      <c r="W33" s="75">
        <v>2026</v>
      </c>
      <c r="X33" s="75">
        <v>2027</v>
      </c>
      <c r="Y33" s="75">
        <v>2028</v>
      </c>
      <c r="Z33" s="75">
        <v>2029</v>
      </c>
      <c r="AA33" s="75">
        <v>2030</v>
      </c>
    </row>
    <row r="34" spans="2:27" x14ac:dyDescent="0.3">
      <c r="B34" s="116"/>
      <c r="C34" s="83"/>
      <c r="D34" s="117" t="s">
        <v>126</v>
      </c>
      <c r="E34" s="112"/>
      <c r="F34" s="96"/>
      <c r="G34" s="86">
        <v>5814019.0352499997</v>
      </c>
      <c r="H34" s="86">
        <v>6301852.2619999992</v>
      </c>
      <c r="I34" s="86">
        <v>6604327.1639999999</v>
      </c>
      <c r="J34" s="86">
        <v>7012819.3770000003</v>
      </c>
      <c r="K34" s="86">
        <v>7477658.0630000019</v>
      </c>
      <c r="L34" s="86">
        <v>7945921.6869999999</v>
      </c>
      <c r="M34" s="86">
        <v>8377847.3140000002</v>
      </c>
      <c r="N34" s="86">
        <v>8613743.881000001</v>
      </c>
      <c r="O34" s="86">
        <v>9096484.1005555242</v>
      </c>
      <c r="P34" s="86">
        <v>9861641.2775088195</v>
      </c>
      <c r="Q34" s="86">
        <v>10650466.03389922</v>
      </c>
      <c r="R34" s="86">
        <v>11767871.007999998</v>
      </c>
      <c r="S34" s="86">
        <v>12509304.038000001</v>
      </c>
      <c r="T34" s="86">
        <v>13292004.038000001</v>
      </c>
      <c r="U34" s="86">
        <v>14119084.037999999</v>
      </c>
      <c r="V34" s="86">
        <v>14992914.037999995</v>
      </c>
      <c r="W34" s="86">
        <v>15915934.037999999</v>
      </c>
      <c r="X34" s="86">
        <v>16890764.037999999</v>
      </c>
      <c r="Y34" s="86">
        <v>17920144.037999999</v>
      </c>
      <c r="Z34" s="86">
        <v>19006944.038000003</v>
      </c>
      <c r="AA34" s="86">
        <v>20154224.037999999</v>
      </c>
    </row>
    <row r="35" spans="2:27" x14ac:dyDescent="0.3">
      <c r="B35" s="116"/>
      <c r="C35" s="83"/>
      <c r="D35" s="117" t="s">
        <v>127</v>
      </c>
      <c r="E35" s="112"/>
      <c r="F35" s="96"/>
      <c r="G35" s="97"/>
      <c r="H35" s="97"/>
      <c r="I35" s="97"/>
      <c r="J35" s="97"/>
      <c r="K35" s="97"/>
      <c r="L35" s="97"/>
      <c r="M35" s="97"/>
      <c r="N35" s="97"/>
      <c r="O35" s="118">
        <v>0.04</v>
      </c>
      <c r="P35" s="118">
        <v>0.04</v>
      </c>
      <c r="Q35" s="118">
        <v>0.04</v>
      </c>
      <c r="R35" s="118">
        <v>0.04</v>
      </c>
      <c r="S35" s="118">
        <v>0.04</v>
      </c>
      <c r="T35" s="118">
        <v>0.04</v>
      </c>
      <c r="U35" s="118">
        <v>0.04</v>
      </c>
      <c r="V35" s="118">
        <v>0.04</v>
      </c>
      <c r="W35" s="118">
        <v>0.04</v>
      </c>
      <c r="X35" s="118">
        <v>0.04</v>
      </c>
      <c r="Y35" s="118">
        <v>0.04</v>
      </c>
      <c r="Z35" s="118">
        <v>0.04</v>
      </c>
      <c r="AA35" s="118">
        <v>0.04</v>
      </c>
    </row>
    <row r="36" spans="2:27" x14ac:dyDescent="0.3">
      <c r="B36" s="119"/>
      <c r="C36" s="72"/>
      <c r="D36" s="108" t="s">
        <v>128</v>
      </c>
      <c r="E36" s="109"/>
      <c r="F36" s="110"/>
      <c r="G36" s="79">
        <f>+G38</f>
        <v>6085440.8650679979</v>
      </c>
      <c r="H36" s="79">
        <f t="shared" ref="H36:N36" si="38">+H38</f>
        <v>6592941.5332299992</v>
      </c>
      <c r="I36" s="79">
        <f t="shared" si="38"/>
        <v>6861925.9259466501</v>
      </c>
      <c r="J36" s="79">
        <f t="shared" si="38"/>
        <v>7286833.0360245043</v>
      </c>
      <c r="K36" s="79">
        <f t="shared" si="38"/>
        <v>7743488.7027113652</v>
      </c>
      <c r="L36" s="79">
        <f t="shared" si="38"/>
        <v>8248316.8230674472</v>
      </c>
      <c r="M36" s="79">
        <f t="shared" si="38"/>
        <v>8669522.2586782202</v>
      </c>
      <c r="N36" s="79">
        <f t="shared" si="38"/>
        <v>8890377.2369821966</v>
      </c>
      <c r="O36" s="79">
        <f>+O34/(1-O35)</f>
        <v>9475504.2714120056</v>
      </c>
      <c r="P36" s="79">
        <f t="shared" ref="P36:AA36" si="39">+P34/(1-P35)</f>
        <v>10272542.997405021</v>
      </c>
      <c r="Q36" s="79">
        <f t="shared" si="39"/>
        <v>11094235.451978354</v>
      </c>
      <c r="R36" s="79">
        <f t="shared" si="39"/>
        <v>12258198.966666665</v>
      </c>
      <c r="S36" s="79">
        <f t="shared" si="39"/>
        <v>13030525.039583335</v>
      </c>
      <c r="T36" s="79">
        <f t="shared" si="39"/>
        <v>13845837.539583335</v>
      </c>
      <c r="U36" s="79">
        <f t="shared" si="39"/>
        <v>14707379.206249999</v>
      </c>
      <c r="V36" s="79">
        <f t="shared" si="39"/>
        <v>15617618.789583329</v>
      </c>
      <c r="W36" s="79">
        <f t="shared" si="39"/>
        <v>16579097.956249999</v>
      </c>
      <c r="X36" s="79">
        <f t="shared" si="39"/>
        <v>17594545.872916665</v>
      </c>
      <c r="Y36" s="79">
        <f t="shared" si="39"/>
        <v>18666816.706250001</v>
      </c>
      <c r="Z36" s="79">
        <f t="shared" si="39"/>
        <v>19798900.039583337</v>
      </c>
      <c r="AA36" s="79">
        <f t="shared" si="39"/>
        <v>20993983.372916665</v>
      </c>
    </row>
    <row r="37" spans="2:27" x14ac:dyDescent="0.3"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</row>
    <row r="38" spans="2:27" x14ac:dyDescent="0.3">
      <c r="B38" s="71"/>
      <c r="C38" s="72"/>
      <c r="D38" s="105" t="s">
        <v>129</v>
      </c>
      <c r="E38" s="106"/>
      <c r="F38" s="107"/>
      <c r="G38" s="122">
        <f t="shared" ref="G38:N38" si="40">+G190+G262+G335+G344</f>
        <v>6085440.8650679979</v>
      </c>
      <c r="H38" s="122">
        <f t="shared" si="40"/>
        <v>6592941.5332299992</v>
      </c>
      <c r="I38" s="122">
        <f t="shared" si="40"/>
        <v>6861925.9259466501</v>
      </c>
      <c r="J38" s="122">
        <f t="shared" si="40"/>
        <v>7286833.0360245043</v>
      </c>
      <c r="K38" s="122">
        <f t="shared" si="40"/>
        <v>7743488.7027113652</v>
      </c>
      <c r="L38" s="122">
        <f t="shared" si="40"/>
        <v>8248316.8230674472</v>
      </c>
      <c r="M38" s="122">
        <f t="shared" si="40"/>
        <v>8669522.2586782202</v>
      </c>
      <c r="N38" s="122">
        <f t="shared" si="40"/>
        <v>8890377.2369821966</v>
      </c>
      <c r="O38" s="122">
        <f t="shared" ref="O38:AA38" si="41">+O190+O262+O335+O344+O54+O82+O132+O151+O169</f>
        <v>9549855.4570679404</v>
      </c>
      <c r="P38" s="122">
        <f t="shared" si="41"/>
        <v>12726694.191623498</v>
      </c>
      <c r="Q38" s="122">
        <f t="shared" si="41"/>
        <v>20387567.119263519</v>
      </c>
      <c r="R38" s="122">
        <f t="shared" si="41"/>
        <v>22669812.006337687</v>
      </c>
      <c r="S38" s="122">
        <f t="shared" si="41"/>
        <v>22669812.006337687</v>
      </c>
      <c r="T38" s="122">
        <f t="shared" si="41"/>
        <v>23414412.006337687</v>
      </c>
      <c r="U38" s="122">
        <f t="shared" si="41"/>
        <v>23414412.006337687</v>
      </c>
      <c r="V38" s="122">
        <f t="shared" si="41"/>
        <v>29511372.006337687</v>
      </c>
      <c r="W38" s="122">
        <f t="shared" si="41"/>
        <v>29511372.006337687</v>
      </c>
      <c r="X38" s="122">
        <f t="shared" si="41"/>
        <v>29511372.006337687</v>
      </c>
      <c r="Y38" s="122">
        <f t="shared" si="41"/>
        <v>29511372.006337687</v>
      </c>
      <c r="Z38" s="122">
        <f t="shared" si="41"/>
        <v>51516885.606337689</v>
      </c>
      <c r="AA38" s="122">
        <f t="shared" si="41"/>
        <v>60141981.606337689</v>
      </c>
    </row>
    <row r="39" spans="2:27" x14ac:dyDescent="0.3">
      <c r="B39" s="82"/>
      <c r="C39" s="123"/>
      <c r="D39" s="111" t="s">
        <v>130</v>
      </c>
      <c r="E39" s="124"/>
      <c r="F39" s="125"/>
      <c r="G39" s="126">
        <f t="shared" ref="G39:N39" si="42">+G262+G335+G344</f>
        <v>2209585.150035846</v>
      </c>
      <c r="H39" s="126">
        <f t="shared" si="42"/>
        <v>2388145.9836729998</v>
      </c>
      <c r="I39" s="126">
        <f t="shared" si="42"/>
        <v>2386578.6652733334</v>
      </c>
      <c r="J39" s="126">
        <f t="shared" si="42"/>
        <v>2594391.147199627</v>
      </c>
      <c r="K39" s="126">
        <f t="shared" si="42"/>
        <v>2317460.2385350005</v>
      </c>
      <c r="L39" s="126">
        <f t="shared" si="42"/>
        <v>2530134.7848262745</v>
      </c>
      <c r="M39" s="126">
        <f t="shared" si="42"/>
        <v>1811708.9550000003</v>
      </c>
      <c r="N39" s="126">
        <f t="shared" si="42"/>
        <v>2334294.7473999988</v>
      </c>
      <c r="O39" s="126">
        <f t="shared" ref="O39:AA39" si="43">+O82+O132+O151+O169+O262+O335+O344</f>
        <v>3176644.4586587572</v>
      </c>
      <c r="P39" s="126">
        <f t="shared" si="43"/>
        <v>3678816.5949920905</v>
      </c>
      <c r="Q39" s="126">
        <f t="shared" si="43"/>
        <v>6453108.5949920909</v>
      </c>
      <c r="R39" s="126">
        <f t="shared" si="43"/>
        <v>8755674.59499209</v>
      </c>
      <c r="S39" s="126">
        <f t="shared" si="43"/>
        <v>8755674.59499209</v>
      </c>
      <c r="T39" s="126">
        <f t="shared" si="43"/>
        <v>9500274.59499209</v>
      </c>
      <c r="U39" s="126">
        <f t="shared" si="43"/>
        <v>9500274.59499209</v>
      </c>
      <c r="V39" s="126">
        <f t="shared" si="43"/>
        <v>15597234.59499209</v>
      </c>
      <c r="W39" s="126">
        <f t="shared" si="43"/>
        <v>15597234.59499209</v>
      </c>
      <c r="X39" s="126">
        <f t="shared" si="43"/>
        <v>15597234.59499209</v>
      </c>
      <c r="Y39" s="126">
        <f t="shared" si="43"/>
        <v>15597234.59499209</v>
      </c>
      <c r="Z39" s="126">
        <f t="shared" si="43"/>
        <v>37602748.194992095</v>
      </c>
      <c r="AA39" s="126">
        <f t="shared" si="43"/>
        <v>46227844.194992095</v>
      </c>
    </row>
    <row r="40" spans="2:27" x14ac:dyDescent="0.3">
      <c r="B40" s="82"/>
      <c r="C40" s="123"/>
      <c r="D40" s="111" t="s">
        <v>111</v>
      </c>
      <c r="E40" s="124"/>
      <c r="F40" s="125"/>
      <c r="G40" s="127">
        <f>+G39/G38</f>
        <v>0.36309368524463614</v>
      </c>
      <c r="H40" s="127">
        <f t="shared" ref="H40:AA40" si="44">+H39/H38</f>
        <v>0.36222769027090168</v>
      </c>
      <c r="I40" s="127">
        <f t="shared" si="44"/>
        <v>0.34780012069921734</v>
      </c>
      <c r="J40" s="127">
        <f t="shared" si="44"/>
        <v>0.35603823147498043</v>
      </c>
      <c r="K40" s="127">
        <f t="shared" si="44"/>
        <v>0.29927857164995242</v>
      </c>
      <c r="L40" s="127">
        <f t="shared" si="44"/>
        <v>0.30674558689967352</v>
      </c>
      <c r="M40" s="127">
        <f t="shared" si="44"/>
        <v>0.20897448566862767</v>
      </c>
      <c r="N40" s="127">
        <f t="shared" si="44"/>
        <v>0.26256419555401972</v>
      </c>
      <c r="O40" s="127">
        <f t="shared" si="44"/>
        <v>0.33263796221205544</v>
      </c>
      <c r="P40" s="127">
        <f t="shared" si="44"/>
        <v>0.28906301507687893</v>
      </c>
      <c r="Q40" s="127">
        <f t="shared" si="44"/>
        <v>0.31652175844437896</v>
      </c>
      <c r="R40" s="127">
        <f t="shared" si="44"/>
        <v>0.38622616687532785</v>
      </c>
      <c r="S40" s="127">
        <f t="shared" si="44"/>
        <v>0.38622616687532785</v>
      </c>
      <c r="T40" s="127">
        <f t="shared" si="44"/>
        <v>0.4057447435545512</v>
      </c>
      <c r="U40" s="127">
        <f t="shared" si="44"/>
        <v>0.4057447435545512</v>
      </c>
      <c r="V40" s="127">
        <f t="shared" si="44"/>
        <v>0.52851607819665314</v>
      </c>
      <c r="W40" s="127">
        <f t="shared" si="44"/>
        <v>0.52851607819665314</v>
      </c>
      <c r="X40" s="127">
        <f t="shared" si="44"/>
        <v>0.52851607819665314</v>
      </c>
      <c r="Y40" s="127">
        <f t="shared" si="44"/>
        <v>0.52851607819665314</v>
      </c>
      <c r="Z40" s="127">
        <f t="shared" si="44"/>
        <v>0.72991113015508347</v>
      </c>
      <c r="AA40" s="127">
        <f t="shared" si="44"/>
        <v>0.76864517863044046</v>
      </c>
    </row>
    <row r="41" spans="2:27" x14ac:dyDescent="0.3">
      <c r="B41" s="82"/>
      <c r="C41" s="123"/>
      <c r="D41" s="111" t="s">
        <v>131</v>
      </c>
      <c r="E41" s="124"/>
      <c r="F41" s="125"/>
      <c r="G41" s="128">
        <f t="shared" ref="G41:AA41" si="45">+G54+G190</f>
        <v>3875855.7150321514</v>
      </c>
      <c r="H41" s="128">
        <f t="shared" si="45"/>
        <v>4204795.5495570004</v>
      </c>
      <c r="I41" s="128">
        <f t="shared" si="45"/>
        <v>4475347.2606733171</v>
      </c>
      <c r="J41" s="128">
        <f t="shared" si="45"/>
        <v>4692441.8888248773</v>
      </c>
      <c r="K41" s="128">
        <f t="shared" si="45"/>
        <v>5426028.4641763652</v>
      </c>
      <c r="L41" s="128">
        <f t="shared" si="45"/>
        <v>5718182.0382411722</v>
      </c>
      <c r="M41" s="128">
        <f t="shared" si="45"/>
        <v>6857813.3036782192</v>
      </c>
      <c r="N41" s="128">
        <f t="shared" si="45"/>
        <v>6556082.4895821987</v>
      </c>
      <c r="O41" s="128">
        <f t="shared" si="45"/>
        <v>6373210.9984091837</v>
      </c>
      <c r="P41" s="128">
        <f t="shared" si="45"/>
        <v>9047877.5966314059</v>
      </c>
      <c r="Q41" s="128">
        <f t="shared" si="45"/>
        <v>13934458.524271429</v>
      </c>
      <c r="R41" s="128">
        <f t="shared" si="45"/>
        <v>13914137.411345595</v>
      </c>
      <c r="S41" s="128">
        <f t="shared" si="45"/>
        <v>13914137.411345595</v>
      </c>
      <c r="T41" s="128">
        <f t="shared" si="45"/>
        <v>13914137.411345595</v>
      </c>
      <c r="U41" s="128">
        <f t="shared" si="45"/>
        <v>13914137.411345595</v>
      </c>
      <c r="V41" s="128">
        <f t="shared" si="45"/>
        <v>13914137.411345595</v>
      </c>
      <c r="W41" s="128">
        <f t="shared" si="45"/>
        <v>13914137.411345595</v>
      </c>
      <c r="X41" s="128">
        <f t="shared" si="45"/>
        <v>13914137.411345595</v>
      </c>
      <c r="Y41" s="128">
        <f t="shared" si="45"/>
        <v>13914137.411345595</v>
      </c>
      <c r="Z41" s="128">
        <f t="shared" si="45"/>
        <v>13914137.411345595</v>
      </c>
      <c r="AA41" s="128">
        <f t="shared" si="45"/>
        <v>13914137.411345595</v>
      </c>
    </row>
    <row r="42" spans="2:27" x14ac:dyDescent="0.3">
      <c r="B42" s="82"/>
      <c r="C42" s="123"/>
      <c r="D42" s="111" t="s">
        <v>109</v>
      </c>
      <c r="E42" s="124"/>
      <c r="F42" s="125"/>
      <c r="G42" s="127">
        <f>+G41/G38</f>
        <v>0.63690631475536374</v>
      </c>
      <c r="H42" s="127">
        <f t="shared" ref="H42:AA42" si="46">+H41/H38</f>
        <v>0.63777230972909849</v>
      </c>
      <c r="I42" s="127">
        <f t="shared" si="46"/>
        <v>0.65219987930078271</v>
      </c>
      <c r="J42" s="127">
        <f t="shared" si="46"/>
        <v>0.64396176852501952</v>
      </c>
      <c r="K42" s="127">
        <f t="shared" si="46"/>
        <v>0.70072142835004758</v>
      </c>
      <c r="L42" s="127">
        <f t="shared" si="46"/>
        <v>0.69325441310032643</v>
      </c>
      <c r="M42" s="127">
        <f t="shared" si="46"/>
        <v>0.79102551433137225</v>
      </c>
      <c r="N42" s="127">
        <f t="shared" si="46"/>
        <v>0.73743580444598045</v>
      </c>
      <c r="O42" s="127">
        <f t="shared" si="46"/>
        <v>0.66736203778794456</v>
      </c>
      <c r="P42" s="127">
        <f t="shared" si="46"/>
        <v>0.71093698492312096</v>
      </c>
      <c r="Q42" s="127">
        <f t="shared" si="46"/>
        <v>0.68347824155562109</v>
      </c>
      <c r="R42" s="127">
        <f t="shared" si="46"/>
        <v>0.61377383312467204</v>
      </c>
      <c r="S42" s="127">
        <f t="shared" si="46"/>
        <v>0.61377383312467204</v>
      </c>
      <c r="T42" s="127">
        <f t="shared" si="46"/>
        <v>0.59425525644544874</v>
      </c>
      <c r="U42" s="127">
        <f t="shared" si="46"/>
        <v>0.59425525644544874</v>
      </c>
      <c r="V42" s="127">
        <f t="shared" si="46"/>
        <v>0.47148392180334681</v>
      </c>
      <c r="W42" s="127">
        <f t="shared" si="46"/>
        <v>0.47148392180334681</v>
      </c>
      <c r="X42" s="127">
        <f t="shared" si="46"/>
        <v>0.47148392180334681</v>
      </c>
      <c r="Y42" s="127">
        <f t="shared" si="46"/>
        <v>0.47148392180334681</v>
      </c>
      <c r="Z42" s="127">
        <f t="shared" si="46"/>
        <v>0.27008886984491653</v>
      </c>
      <c r="AA42" s="127">
        <f t="shared" si="46"/>
        <v>0.23135482136955959</v>
      </c>
    </row>
    <row r="43" spans="2:27" x14ac:dyDescent="0.3">
      <c r="B43" s="82"/>
      <c r="C43" s="123"/>
      <c r="D43" s="129" t="s">
        <v>132</v>
      </c>
      <c r="E43" s="84"/>
      <c r="F43" s="130"/>
      <c r="G43" s="128">
        <f t="shared" ref="G43:AA43" si="47">+G38-G36</f>
        <v>0</v>
      </c>
      <c r="H43" s="128">
        <f t="shared" si="47"/>
        <v>0</v>
      </c>
      <c r="I43" s="128">
        <f t="shared" si="47"/>
        <v>0</v>
      </c>
      <c r="J43" s="128">
        <f t="shared" si="47"/>
        <v>0</v>
      </c>
      <c r="K43" s="128">
        <f t="shared" si="47"/>
        <v>0</v>
      </c>
      <c r="L43" s="128">
        <f t="shared" si="47"/>
        <v>0</v>
      </c>
      <c r="M43" s="128">
        <f t="shared" si="47"/>
        <v>0</v>
      </c>
      <c r="N43" s="128">
        <f t="shared" si="47"/>
        <v>0</v>
      </c>
      <c r="O43" s="128">
        <f t="shared" si="47"/>
        <v>74351.185655934736</v>
      </c>
      <c r="P43" s="128">
        <f t="shared" si="47"/>
        <v>2454151.1942184772</v>
      </c>
      <c r="Q43" s="128">
        <f t="shared" si="47"/>
        <v>9293331.6672851648</v>
      </c>
      <c r="R43" s="128">
        <f t="shared" si="47"/>
        <v>10411613.039671022</v>
      </c>
      <c r="S43" s="128">
        <f t="shared" si="47"/>
        <v>9639286.9667543527</v>
      </c>
      <c r="T43" s="128">
        <f t="shared" si="47"/>
        <v>9568574.4667543527</v>
      </c>
      <c r="U43" s="128">
        <f t="shared" si="47"/>
        <v>8707032.8000876885</v>
      </c>
      <c r="V43" s="128">
        <f t="shared" si="47"/>
        <v>13893753.216754358</v>
      </c>
      <c r="W43" s="128">
        <f t="shared" si="47"/>
        <v>12932274.050087688</v>
      </c>
      <c r="X43" s="128">
        <f t="shared" si="47"/>
        <v>11916826.133421022</v>
      </c>
      <c r="Y43" s="128">
        <f t="shared" si="47"/>
        <v>10844555.300087687</v>
      </c>
      <c r="Z43" s="128">
        <f t="shared" si="47"/>
        <v>31717985.566754352</v>
      </c>
      <c r="AA43" s="128">
        <f t="shared" si="47"/>
        <v>39147998.233421028</v>
      </c>
    </row>
    <row r="44" spans="2:27" x14ac:dyDescent="0.3">
      <c r="B44" s="82"/>
      <c r="C44" s="82"/>
      <c r="D44" s="82"/>
      <c r="E44" s="82"/>
      <c r="F44" s="82"/>
      <c r="G44" s="131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  <c r="Z44" s="131"/>
      <c r="AA44" s="131"/>
    </row>
    <row r="45" spans="2:27" x14ac:dyDescent="0.3">
      <c r="B45" s="71"/>
      <c r="C45" s="72"/>
      <c r="D45" s="105" t="s">
        <v>133</v>
      </c>
      <c r="E45" s="106"/>
      <c r="F45" s="107"/>
      <c r="G45" s="75">
        <v>2010</v>
      </c>
      <c r="H45" s="75">
        <v>2011</v>
      </c>
      <c r="I45" s="75">
        <v>2012</v>
      </c>
      <c r="J45" s="75">
        <v>2013</v>
      </c>
      <c r="K45" s="75">
        <v>2014</v>
      </c>
      <c r="L45" s="75">
        <v>2015</v>
      </c>
      <c r="M45" s="75">
        <v>2016</v>
      </c>
      <c r="N45" s="75">
        <v>2017</v>
      </c>
      <c r="O45" s="75">
        <v>2018</v>
      </c>
      <c r="P45" s="75">
        <v>2019</v>
      </c>
      <c r="Q45" s="75">
        <v>2020</v>
      </c>
      <c r="R45" s="75">
        <v>2021</v>
      </c>
      <c r="S45" s="75">
        <v>2022</v>
      </c>
      <c r="T45" s="75">
        <v>2023</v>
      </c>
      <c r="U45" s="75">
        <v>2024</v>
      </c>
      <c r="V45" s="75">
        <v>2025</v>
      </c>
      <c r="W45" s="75">
        <v>2026</v>
      </c>
      <c r="X45" s="75">
        <v>2027</v>
      </c>
      <c r="Y45" s="75">
        <v>2028</v>
      </c>
      <c r="Z45" s="75">
        <v>2029</v>
      </c>
      <c r="AA45" s="75">
        <v>2030</v>
      </c>
    </row>
    <row r="46" spans="2:27" ht="15.6" x14ac:dyDescent="0.35">
      <c r="B46" s="82"/>
      <c r="C46" s="123"/>
      <c r="D46" s="111" t="s">
        <v>134</v>
      </c>
      <c r="E46" s="124"/>
      <c r="F46" s="125"/>
      <c r="G46" s="126">
        <f>+[16]OM_EF_2010!H23</f>
        <v>2367600.8022007537</v>
      </c>
      <c r="H46" s="126">
        <f>+[16]OM_EF_2011!H22</f>
        <v>2563443.5542223589</v>
      </c>
      <c r="I46" s="126">
        <f>+[16]OM_EF_2012!H22</f>
        <v>2817609.7087179245</v>
      </c>
      <c r="J46" s="126">
        <f>+[16]OM_EF_2013!H22</f>
        <v>2778715.3568573501</v>
      </c>
      <c r="K46" s="126">
        <f>+[16]OM_EF_2014!H22</f>
        <v>3227014.1231285771</v>
      </c>
      <c r="L46" s="126">
        <f>+[16]OM_EF_2015!H22</f>
        <v>3281998.2416344592</v>
      </c>
      <c r="M46" s="126">
        <f>+[16]OM_EF_2016!H23</f>
        <v>4027512.3858852028</v>
      </c>
      <c r="N46" s="126">
        <f>+[16]OM_EF_2017!H22</f>
        <v>3757647.5833060076</v>
      </c>
      <c r="O46" s="126">
        <f>+SUMPRODUCT($F$191:$F$258,O191:O258)+SUMPRODUCT($F$55:$F$78,O55:O78)</f>
        <v>3649126.2841368457</v>
      </c>
      <c r="P46" s="126">
        <f t="shared" ref="P46:AA46" si="48">+SUMPRODUCT($F$191:$F$258,P191:P258)+SUMPRODUCT($F$55:$F$78,P55:P78)</f>
        <v>4696138.878289084</v>
      </c>
      <c r="Q46" s="126">
        <f t="shared" si="48"/>
        <v>6657346.9828693923</v>
      </c>
      <c r="R46" s="126">
        <f t="shared" si="48"/>
        <v>6642931.989030404</v>
      </c>
      <c r="S46" s="126">
        <f t="shared" si="48"/>
        <v>6642931.989030404</v>
      </c>
      <c r="T46" s="126">
        <f t="shared" si="48"/>
        <v>6642931.989030404</v>
      </c>
      <c r="U46" s="126">
        <f t="shared" si="48"/>
        <v>6642931.989030404</v>
      </c>
      <c r="V46" s="126">
        <f t="shared" si="48"/>
        <v>6642931.989030404</v>
      </c>
      <c r="W46" s="126">
        <f t="shared" si="48"/>
        <v>6642931.989030404</v>
      </c>
      <c r="X46" s="126">
        <f>+SUMPRODUCT($F$191:$F$258,X191:X258)+SUMPRODUCT($F$55:$F$78,X55:X78)</f>
        <v>6642931.989030404</v>
      </c>
      <c r="Y46" s="126">
        <f t="shared" si="48"/>
        <v>6642931.989030404</v>
      </c>
      <c r="Z46" s="126">
        <f t="shared" si="48"/>
        <v>6642931.989030404</v>
      </c>
      <c r="AA46" s="126">
        <f t="shared" si="48"/>
        <v>6642931.989030404</v>
      </c>
    </row>
    <row r="47" spans="2:27" ht="15.6" x14ac:dyDescent="0.35">
      <c r="B47" s="82"/>
      <c r="C47" s="123"/>
      <c r="D47" s="111" t="s">
        <v>135</v>
      </c>
      <c r="E47" s="124"/>
      <c r="F47" s="125"/>
      <c r="G47" s="132">
        <f>+'[16]Grid-EF'!H9</f>
        <v>0.3890598651268462</v>
      </c>
      <c r="H47" s="132">
        <f>+'[16]Grid-EF'!I9</f>
        <v>0.38881636387976309</v>
      </c>
      <c r="I47" s="132">
        <f>+'[16]Grid-EF'!J9</f>
        <v>0.41061499921819916</v>
      </c>
      <c r="J47" s="132">
        <f>+'[16]Grid-EF'!K9</f>
        <v>0.38133374857362462</v>
      </c>
      <c r="K47" s="132">
        <f>+'[16]Grid-EF'!L9</f>
        <v>0.41673904967390796</v>
      </c>
      <c r="L47" s="132">
        <f>+'[16]Grid-EF'!M9</f>
        <v>0.39789914864278025</v>
      </c>
      <c r="M47" s="132">
        <f>+'[16]Grid-EF'!N9</f>
        <v>0.46455989911712259</v>
      </c>
      <c r="N47" s="132">
        <f>+'[16]Grid-EF'!O9</f>
        <v>0.42261392631992878</v>
      </c>
      <c r="O47" s="132">
        <f>+O46/O38</f>
        <v>0.38211324773885369</v>
      </c>
      <c r="P47" s="132">
        <f t="shared" ref="P47:AA47" si="49">+P46/P38</f>
        <v>0.36899911379814609</v>
      </c>
      <c r="Q47" s="132">
        <f t="shared" si="49"/>
        <v>0.32653954951687647</v>
      </c>
      <c r="R47" s="132">
        <f t="shared" si="49"/>
        <v>0.29302986664262026</v>
      </c>
      <c r="S47" s="132">
        <f t="shared" si="49"/>
        <v>0.29302986664262026</v>
      </c>
      <c r="T47" s="132">
        <f t="shared" si="49"/>
        <v>0.2837112453318209</v>
      </c>
      <c r="U47" s="132">
        <f t="shared" si="49"/>
        <v>0.2837112453318209</v>
      </c>
      <c r="V47" s="132">
        <f t="shared" si="49"/>
        <v>0.22509736204754585</v>
      </c>
      <c r="W47" s="132">
        <f t="shared" si="49"/>
        <v>0.22509736204754585</v>
      </c>
      <c r="X47" s="132">
        <f t="shared" si="49"/>
        <v>0.22509736204754585</v>
      </c>
      <c r="Y47" s="132">
        <f t="shared" si="49"/>
        <v>0.22509736204754585</v>
      </c>
      <c r="Z47" s="132">
        <f t="shared" si="49"/>
        <v>0.1289466921543328</v>
      </c>
      <c r="AA47" s="132">
        <f t="shared" si="49"/>
        <v>0.11045415883553761</v>
      </c>
    </row>
    <row r="48" spans="2:27" ht="15.6" x14ac:dyDescent="0.35">
      <c r="B48" s="82"/>
      <c r="C48" s="123"/>
      <c r="D48" s="111" t="s">
        <v>136</v>
      </c>
      <c r="E48" s="124"/>
      <c r="F48" s="125"/>
      <c r="G48" s="132">
        <f>+G46/G41</f>
        <v>0.61085885963665543</v>
      </c>
      <c r="H48" s="132">
        <f t="shared" ref="H48:AA48" si="50">+H46/H41</f>
        <v>0.6096476092618659</v>
      </c>
      <c r="I48" s="132">
        <f t="shared" si="50"/>
        <v>0.62958459860252602</v>
      </c>
      <c r="J48" s="132">
        <f t="shared" si="50"/>
        <v>0.59216830441201707</v>
      </c>
      <c r="K48" s="132">
        <f t="shared" si="50"/>
        <v>0.5947285651805766</v>
      </c>
      <c r="L48" s="132">
        <f t="shared" si="50"/>
        <v>0.57395833495429482</v>
      </c>
      <c r="M48" s="132">
        <f t="shared" si="50"/>
        <v>0.58728813508600886</v>
      </c>
      <c r="N48" s="132">
        <f t="shared" si="50"/>
        <v>0.57315440879168567</v>
      </c>
      <c r="O48" s="132">
        <f t="shared" si="50"/>
        <v>0.57257264588410828</v>
      </c>
      <c r="P48" s="132">
        <f t="shared" si="50"/>
        <v>0.51903209654797855</v>
      </c>
      <c r="Q48" s="132">
        <f t="shared" si="50"/>
        <v>0.4777614409109216</v>
      </c>
      <c r="R48" s="132">
        <f t="shared" si="50"/>
        <v>0.47742319862485716</v>
      </c>
      <c r="S48" s="132">
        <f t="shared" si="50"/>
        <v>0.47742319862485716</v>
      </c>
      <c r="T48" s="132">
        <f t="shared" si="50"/>
        <v>0.47742319862485716</v>
      </c>
      <c r="U48" s="132">
        <f t="shared" si="50"/>
        <v>0.47742319862485716</v>
      </c>
      <c r="V48" s="132">
        <f t="shared" si="50"/>
        <v>0.47742319862485716</v>
      </c>
      <c r="W48" s="132">
        <f t="shared" si="50"/>
        <v>0.47742319862485716</v>
      </c>
      <c r="X48" s="132">
        <f t="shared" si="50"/>
        <v>0.47742319862485716</v>
      </c>
      <c r="Y48" s="132">
        <f t="shared" si="50"/>
        <v>0.47742319862485716</v>
      </c>
      <c r="Z48" s="132">
        <f t="shared" si="50"/>
        <v>0.47742319862485716</v>
      </c>
      <c r="AA48" s="132">
        <f t="shared" si="50"/>
        <v>0.47742319862485716</v>
      </c>
    </row>
    <row r="49" spans="2:27" x14ac:dyDescent="0.3">
      <c r="B49" s="82"/>
      <c r="C49" s="82"/>
      <c r="D49" s="82"/>
      <c r="E49" s="82"/>
      <c r="F49" s="82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</row>
    <row r="50" spans="2:27" x14ac:dyDescent="0.3">
      <c r="B50" s="133" t="s">
        <v>137</v>
      </c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  <c r="S50" s="134"/>
      <c r="T50" s="134"/>
      <c r="U50" s="134"/>
      <c r="V50" s="134"/>
      <c r="W50" s="134"/>
      <c r="X50" s="134"/>
      <c r="Y50" s="134"/>
      <c r="Z50" s="134"/>
      <c r="AA50" s="135"/>
    </row>
    <row r="51" spans="2:27" x14ac:dyDescent="0.3">
      <c r="B51" s="82"/>
      <c r="C51" s="82"/>
      <c r="D51" s="82"/>
      <c r="E51" s="82"/>
      <c r="F51" s="82"/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</row>
    <row r="52" spans="2:27" x14ac:dyDescent="0.3">
      <c r="B52" s="106"/>
      <c r="C52" s="74"/>
      <c r="D52" s="74"/>
      <c r="E52" s="74"/>
      <c r="F52" s="107"/>
      <c r="G52" s="75">
        <v>2010</v>
      </c>
      <c r="H52" s="75">
        <v>2011</v>
      </c>
      <c r="I52" s="75">
        <v>2012</v>
      </c>
      <c r="J52" s="75">
        <v>2013</v>
      </c>
      <c r="K52" s="75">
        <v>2014</v>
      </c>
      <c r="L52" s="75">
        <v>2015</v>
      </c>
      <c r="M52" s="75">
        <v>2016</v>
      </c>
      <c r="N52" s="75">
        <v>2017</v>
      </c>
      <c r="O52" s="75">
        <v>2018</v>
      </c>
      <c r="P52" s="75">
        <v>2019</v>
      </c>
      <c r="Q52" s="75">
        <v>2020</v>
      </c>
      <c r="R52" s="75">
        <v>2021</v>
      </c>
      <c r="S52" s="75">
        <v>2022</v>
      </c>
      <c r="T52" s="75">
        <v>2023</v>
      </c>
      <c r="U52" s="75">
        <v>2024</v>
      </c>
      <c r="V52" s="75">
        <v>2025</v>
      </c>
      <c r="W52" s="75">
        <v>2026</v>
      </c>
      <c r="X52" s="75">
        <v>2027</v>
      </c>
      <c r="Y52" s="75">
        <v>2028</v>
      </c>
      <c r="Z52" s="75">
        <v>2029</v>
      </c>
      <c r="AA52" s="75">
        <v>2030</v>
      </c>
    </row>
    <row r="53" spans="2:27" s="140" customFormat="1" ht="53.25" customHeight="1" x14ac:dyDescent="0.25">
      <c r="B53" s="136" t="s">
        <v>138</v>
      </c>
      <c r="C53" s="137" t="s">
        <v>139</v>
      </c>
      <c r="D53" s="137" t="s">
        <v>140</v>
      </c>
      <c r="E53" s="138" t="s">
        <v>141</v>
      </c>
      <c r="F53" s="139" t="s">
        <v>142</v>
      </c>
      <c r="G53" s="139" t="s">
        <v>143</v>
      </c>
      <c r="H53" s="139" t="s">
        <v>143</v>
      </c>
      <c r="I53" s="139" t="s">
        <v>143</v>
      </c>
      <c r="J53" s="139" t="s">
        <v>143</v>
      </c>
      <c r="K53" s="139" t="s">
        <v>143</v>
      </c>
      <c r="L53" s="139" t="s">
        <v>143</v>
      </c>
      <c r="M53" s="139" t="s">
        <v>143</v>
      </c>
      <c r="N53" s="139" t="s">
        <v>143</v>
      </c>
      <c r="O53" s="139" t="s">
        <v>143</v>
      </c>
      <c r="P53" s="139" t="s">
        <v>143</v>
      </c>
      <c r="Q53" s="139" t="s">
        <v>143</v>
      </c>
      <c r="R53" s="139" t="s">
        <v>143</v>
      </c>
      <c r="S53" s="139" t="s">
        <v>143</v>
      </c>
      <c r="T53" s="139" t="s">
        <v>143</v>
      </c>
      <c r="U53" s="139" t="s">
        <v>143</v>
      </c>
      <c r="V53" s="139" t="s">
        <v>143</v>
      </c>
      <c r="W53" s="139" t="s">
        <v>143</v>
      </c>
      <c r="X53" s="139" t="s">
        <v>143</v>
      </c>
      <c r="Y53" s="139" t="s">
        <v>143</v>
      </c>
      <c r="Z53" s="139" t="s">
        <v>143</v>
      </c>
      <c r="AA53" s="139" t="s">
        <v>143</v>
      </c>
    </row>
    <row r="54" spans="2:27" x14ac:dyDescent="0.3">
      <c r="B54" s="141" t="s">
        <v>144</v>
      </c>
      <c r="C54" s="142"/>
      <c r="D54" s="142"/>
      <c r="E54" s="142"/>
      <c r="F54" s="142"/>
      <c r="G54" s="143">
        <f t="shared" ref="G54:AA54" si="51">SUM(G55:G78)</f>
        <v>0</v>
      </c>
      <c r="H54" s="143">
        <f t="shared" si="51"/>
        <v>0</v>
      </c>
      <c r="I54" s="143">
        <f t="shared" si="51"/>
        <v>0</v>
      </c>
      <c r="J54" s="143">
        <f t="shared" si="51"/>
        <v>0</v>
      </c>
      <c r="K54" s="143">
        <f t="shared" si="51"/>
        <v>0</v>
      </c>
      <c r="L54" s="143">
        <f t="shared" si="51"/>
        <v>0</v>
      </c>
      <c r="M54" s="143">
        <f t="shared" si="51"/>
        <v>0</v>
      </c>
      <c r="N54" s="143">
        <f t="shared" si="51"/>
        <v>0</v>
      </c>
      <c r="O54" s="143">
        <f t="shared" si="51"/>
        <v>0</v>
      </c>
      <c r="P54" s="143">
        <f t="shared" si="51"/>
        <v>2509214.4</v>
      </c>
      <c r="Q54" s="143">
        <f t="shared" si="51"/>
        <v>9790105.9199999999</v>
      </c>
      <c r="R54" s="143">
        <f t="shared" si="51"/>
        <v>9790105.9199999999</v>
      </c>
      <c r="S54" s="143">
        <f t="shared" si="51"/>
        <v>9790105.9199999999</v>
      </c>
      <c r="T54" s="143">
        <f t="shared" si="51"/>
        <v>9790105.9199999999</v>
      </c>
      <c r="U54" s="143">
        <f t="shared" si="51"/>
        <v>9790105.9199999999</v>
      </c>
      <c r="V54" s="143">
        <f t="shared" si="51"/>
        <v>9790105.9199999999</v>
      </c>
      <c r="W54" s="143">
        <f t="shared" si="51"/>
        <v>9790105.9199999999</v>
      </c>
      <c r="X54" s="143">
        <f t="shared" si="51"/>
        <v>9790105.9199999999</v>
      </c>
      <c r="Y54" s="143">
        <f t="shared" si="51"/>
        <v>9790105.9199999999</v>
      </c>
      <c r="Z54" s="143">
        <f t="shared" si="51"/>
        <v>9790105.9199999999</v>
      </c>
      <c r="AA54" s="143">
        <f t="shared" si="51"/>
        <v>9790105.9199999999</v>
      </c>
    </row>
    <row r="55" spans="2:27" x14ac:dyDescent="0.3">
      <c r="B55" s="144" t="s">
        <v>145</v>
      </c>
      <c r="C55" s="145"/>
      <c r="D55" s="145"/>
      <c r="E55" s="145"/>
      <c r="F55" s="145"/>
      <c r="G55" s="146"/>
      <c r="H55" s="146"/>
      <c r="I55" s="146"/>
      <c r="J55" s="146"/>
      <c r="K55" s="146"/>
      <c r="L55" s="146"/>
      <c r="M55" s="146"/>
      <c r="N55" s="146"/>
      <c r="O55" s="146"/>
      <c r="P55" s="146"/>
      <c r="Q55" s="146"/>
      <c r="R55" s="146"/>
      <c r="S55" s="146"/>
      <c r="T55" s="146"/>
      <c r="U55" s="146"/>
      <c r="V55" s="146"/>
      <c r="W55" s="146"/>
      <c r="X55" s="146"/>
      <c r="Y55" s="146"/>
      <c r="Z55" s="146"/>
      <c r="AA55" s="146"/>
    </row>
    <row r="56" spans="2:27" x14ac:dyDescent="0.3">
      <c r="B56" s="147" t="s">
        <v>146</v>
      </c>
      <c r="C56" s="148">
        <v>2019</v>
      </c>
      <c r="D56" s="149">
        <v>136.4</v>
      </c>
      <c r="E56" s="149">
        <v>0.7</v>
      </c>
      <c r="F56" s="150">
        <f>+'[16]GHG-ER'!J29</f>
        <v>0.38170767905185599</v>
      </c>
      <c r="G56" s="151">
        <f t="shared" ref="G56:AA70" si="52">+IF($C56&lt;=G$52,$D56*8760*$E56,0)</f>
        <v>0</v>
      </c>
      <c r="H56" s="151">
        <f t="shared" si="52"/>
        <v>0</v>
      </c>
      <c r="I56" s="151">
        <f t="shared" si="52"/>
        <v>0</v>
      </c>
      <c r="J56" s="151">
        <f t="shared" si="52"/>
        <v>0</v>
      </c>
      <c r="K56" s="151">
        <f t="shared" si="52"/>
        <v>0</v>
      </c>
      <c r="L56" s="151">
        <f t="shared" si="52"/>
        <v>0</v>
      </c>
      <c r="M56" s="151">
        <f t="shared" si="52"/>
        <v>0</v>
      </c>
      <c r="N56" s="151">
        <f t="shared" si="52"/>
        <v>0</v>
      </c>
      <c r="O56" s="151">
        <f t="shared" si="52"/>
        <v>0</v>
      </c>
      <c r="P56" s="151">
        <f t="shared" si="52"/>
        <v>836404.79999999993</v>
      </c>
      <c r="Q56" s="151">
        <f t="shared" si="52"/>
        <v>836404.79999999993</v>
      </c>
      <c r="R56" s="151">
        <f t="shared" si="52"/>
        <v>836404.79999999993</v>
      </c>
      <c r="S56" s="151">
        <f t="shared" si="52"/>
        <v>836404.79999999993</v>
      </c>
      <c r="T56" s="151">
        <f t="shared" si="52"/>
        <v>836404.79999999993</v>
      </c>
      <c r="U56" s="151">
        <f t="shared" si="52"/>
        <v>836404.79999999993</v>
      </c>
      <c r="V56" s="151">
        <f t="shared" si="52"/>
        <v>836404.79999999993</v>
      </c>
      <c r="W56" s="151">
        <f t="shared" si="52"/>
        <v>836404.79999999993</v>
      </c>
      <c r="X56" s="151">
        <f t="shared" si="52"/>
        <v>836404.79999999993</v>
      </c>
      <c r="Y56" s="151">
        <f t="shared" si="52"/>
        <v>836404.79999999993</v>
      </c>
      <c r="Z56" s="151">
        <f t="shared" si="52"/>
        <v>836404.79999999993</v>
      </c>
      <c r="AA56" s="151">
        <f t="shared" si="52"/>
        <v>836404.79999999993</v>
      </c>
    </row>
    <row r="57" spans="2:27" x14ac:dyDescent="0.3">
      <c r="B57" s="147" t="s">
        <v>147</v>
      </c>
      <c r="C57" s="148">
        <v>2019</v>
      </c>
      <c r="D57" s="149">
        <v>136.4</v>
      </c>
      <c r="E57" s="149">
        <v>0.7</v>
      </c>
      <c r="F57" s="150">
        <f>+'[16]GHG-ER'!J30</f>
        <v>0.38170767905185599</v>
      </c>
      <c r="G57" s="151">
        <f t="shared" si="52"/>
        <v>0</v>
      </c>
      <c r="H57" s="151">
        <f t="shared" si="52"/>
        <v>0</v>
      </c>
      <c r="I57" s="151">
        <f t="shared" si="52"/>
        <v>0</v>
      </c>
      <c r="J57" s="151">
        <f t="shared" si="52"/>
        <v>0</v>
      </c>
      <c r="K57" s="151">
        <f t="shared" si="52"/>
        <v>0</v>
      </c>
      <c r="L57" s="151">
        <f t="shared" si="52"/>
        <v>0</v>
      </c>
      <c r="M57" s="151">
        <f t="shared" si="52"/>
        <v>0</v>
      </c>
      <c r="N57" s="151">
        <f t="shared" si="52"/>
        <v>0</v>
      </c>
      <c r="O57" s="151">
        <f t="shared" si="52"/>
        <v>0</v>
      </c>
      <c r="P57" s="151">
        <f t="shared" si="52"/>
        <v>836404.79999999993</v>
      </c>
      <c r="Q57" s="151">
        <f t="shared" si="52"/>
        <v>836404.79999999993</v>
      </c>
      <c r="R57" s="151">
        <f t="shared" si="52"/>
        <v>836404.79999999993</v>
      </c>
      <c r="S57" s="151">
        <f t="shared" si="52"/>
        <v>836404.79999999993</v>
      </c>
      <c r="T57" s="151">
        <f t="shared" si="52"/>
        <v>836404.79999999993</v>
      </c>
      <c r="U57" s="151">
        <f t="shared" si="52"/>
        <v>836404.79999999993</v>
      </c>
      <c r="V57" s="151">
        <f t="shared" si="52"/>
        <v>836404.79999999993</v>
      </c>
      <c r="W57" s="151">
        <f t="shared" si="52"/>
        <v>836404.79999999993</v>
      </c>
      <c r="X57" s="151">
        <f t="shared" si="52"/>
        <v>836404.79999999993</v>
      </c>
      <c r="Y57" s="151">
        <f t="shared" si="52"/>
        <v>836404.79999999993</v>
      </c>
      <c r="Z57" s="151">
        <f t="shared" si="52"/>
        <v>836404.79999999993</v>
      </c>
      <c r="AA57" s="151">
        <f t="shared" si="52"/>
        <v>836404.79999999993</v>
      </c>
    </row>
    <row r="58" spans="2:27" x14ac:dyDescent="0.3">
      <c r="B58" s="147" t="s">
        <v>148</v>
      </c>
      <c r="C58" s="148">
        <v>2019</v>
      </c>
      <c r="D58" s="149">
        <v>136.4</v>
      </c>
      <c r="E58" s="149">
        <v>0.7</v>
      </c>
      <c r="F58" s="150">
        <f>+'[16]GHG-ER'!J31</f>
        <v>0.38170767905185599</v>
      </c>
      <c r="G58" s="151">
        <f t="shared" si="52"/>
        <v>0</v>
      </c>
      <c r="H58" s="151">
        <f t="shared" si="52"/>
        <v>0</v>
      </c>
      <c r="I58" s="151">
        <f t="shared" si="52"/>
        <v>0</v>
      </c>
      <c r="J58" s="151">
        <f t="shared" si="52"/>
        <v>0</v>
      </c>
      <c r="K58" s="151">
        <f t="shared" si="52"/>
        <v>0</v>
      </c>
      <c r="L58" s="151">
        <f t="shared" si="52"/>
        <v>0</v>
      </c>
      <c r="M58" s="151">
        <f t="shared" si="52"/>
        <v>0</v>
      </c>
      <c r="N58" s="151">
        <f t="shared" si="52"/>
        <v>0</v>
      </c>
      <c r="O58" s="151">
        <f t="shared" si="52"/>
        <v>0</v>
      </c>
      <c r="P58" s="151">
        <f t="shared" si="52"/>
        <v>836404.79999999993</v>
      </c>
      <c r="Q58" s="151">
        <f t="shared" si="52"/>
        <v>836404.79999999993</v>
      </c>
      <c r="R58" s="151">
        <f t="shared" si="52"/>
        <v>836404.79999999993</v>
      </c>
      <c r="S58" s="151">
        <f t="shared" si="52"/>
        <v>836404.79999999993</v>
      </c>
      <c r="T58" s="151">
        <f t="shared" si="52"/>
        <v>836404.79999999993</v>
      </c>
      <c r="U58" s="151">
        <f t="shared" si="52"/>
        <v>836404.79999999993</v>
      </c>
      <c r="V58" s="151">
        <f t="shared" si="52"/>
        <v>836404.79999999993</v>
      </c>
      <c r="W58" s="151">
        <f t="shared" si="52"/>
        <v>836404.79999999993</v>
      </c>
      <c r="X58" s="151">
        <f t="shared" si="52"/>
        <v>836404.79999999993</v>
      </c>
      <c r="Y58" s="151">
        <f t="shared" si="52"/>
        <v>836404.79999999993</v>
      </c>
      <c r="Z58" s="151">
        <f t="shared" si="52"/>
        <v>836404.79999999993</v>
      </c>
      <c r="AA58" s="151">
        <f>+IF($C58&lt;=AA$52,$D58*8760*$E58,0)</f>
        <v>836404.79999999993</v>
      </c>
    </row>
    <row r="59" spans="2:27" x14ac:dyDescent="0.3">
      <c r="B59" s="144" t="s">
        <v>149</v>
      </c>
      <c r="C59" s="145"/>
      <c r="D59" s="145"/>
      <c r="E59" s="145"/>
      <c r="F59" s="145"/>
      <c r="G59" s="146"/>
      <c r="H59" s="146"/>
      <c r="I59" s="146"/>
      <c r="J59" s="146"/>
      <c r="K59" s="146"/>
      <c r="L59" s="146"/>
      <c r="M59" s="146"/>
      <c r="N59" s="146"/>
      <c r="O59" s="146"/>
      <c r="P59" s="146"/>
      <c r="Q59" s="146"/>
      <c r="R59" s="146"/>
      <c r="S59" s="146"/>
      <c r="T59" s="146"/>
      <c r="U59" s="146"/>
      <c r="V59" s="146"/>
      <c r="W59" s="146"/>
      <c r="X59" s="146"/>
      <c r="Y59" s="146"/>
      <c r="Z59" s="146"/>
      <c r="AA59" s="146"/>
    </row>
    <row r="60" spans="2:27" x14ac:dyDescent="0.3">
      <c r="B60" s="147" t="s">
        <v>150</v>
      </c>
      <c r="C60" s="148">
        <v>2020</v>
      </c>
      <c r="D60" s="149">
        <v>132.69</v>
      </c>
      <c r="E60" s="149">
        <v>0.7</v>
      </c>
      <c r="F60" s="150">
        <f>+F62</f>
        <v>0.38170767905185599</v>
      </c>
      <c r="G60" s="151">
        <f t="shared" si="52"/>
        <v>0</v>
      </c>
      <c r="H60" s="151">
        <f t="shared" si="52"/>
        <v>0</v>
      </c>
      <c r="I60" s="151">
        <f t="shared" si="52"/>
        <v>0</v>
      </c>
      <c r="J60" s="151">
        <f t="shared" si="52"/>
        <v>0</v>
      </c>
      <c r="K60" s="151">
        <f t="shared" si="52"/>
        <v>0</v>
      </c>
      <c r="L60" s="151">
        <f t="shared" si="52"/>
        <v>0</v>
      </c>
      <c r="M60" s="151">
        <f t="shared" si="52"/>
        <v>0</v>
      </c>
      <c r="N60" s="151">
        <f t="shared" si="52"/>
        <v>0</v>
      </c>
      <c r="O60" s="151">
        <f t="shared" si="52"/>
        <v>0</v>
      </c>
      <c r="P60" s="151">
        <f t="shared" si="52"/>
        <v>0</v>
      </c>
      <c r="Q60" s="151">
        <f t="shared" si="52"/>
        <v>813655.07999999984</v>
      </c>
      <c r="R60" s="151">
        <f t="shared" si="52"/>
        <v>813655.07999999984</v>
      </c>
      <c r="S60" s="151">
        <f t="shared" si="52"/>
        <v>813655.07999999984</v>
      </c>
      <c r="T60" s="151">
        <f t="shared" si="52"/>
        <v>813655.07999999984</v>
      </c>
      <c r="U60" s="151">
        <f t="shared" si="52"/>
        <v>813655.07999999984</v>
      </c>
      <c r="V60" s="151">
        <f t="shared" si="52"/>
        <v>813655.07999999984</v>
      </c>
      <c r="W60" s="151">
        <f t="shared" si="52"/>
        <v>813655.07999999984</v>
      </c>
      <c r="X60" s="151">
        <f t="shared" si="52"/>
        <v>813655.07999999984</v>
      </c>
      <c r="Y60" s="151">
        <f t="shared" si="52"/>
        <v>813655.07999999984</v>
      </c>
      <c r="Z60" s="151">
        <f t="shared" si="52"/>
        <v>813655.07999999984</v>
      </c>
      <c r="AA60" s="151">
        <f t="shared" si="52"/>
        <v>813655.07999999984</v>
      </c>
    </row>
    <row r="61" spans="2:27" x14ac:dyDescent="0.3">
      <c r="B61" s="147" t="s">
        <v>151</v>
      </c>
      <c r="C61" s="148">
        <v>2020</v>
      </c>
      <c r="D61" s="149">
        <v>132.69</v>
      </c>
      <c r="E61" s="149">
        <v>0.7</v>
      </c>
      <c r="F61" s="150">
        <f>+F62</f>
        <v>0.38170767905185599</v>
      </c>
      <c r="G61" s="151">
        <f t="shared" si="52"/>
        <v>0</v>
      </c>
      <c r="H61" s="151">
        <f t="shared" si="52"/>
        <v>0</v>
      </c>
      <c r="I61" s="151">
        <f t="shared" si="52"/>
        <v>0</v>
      </c>
      <c r="J61" s="151">
        <f t="shared" si="52"/>
        <v>0</v>
      </c>
      <c r="K61" s="151">
        <f t="shared" si="52"/>
        <v>0</v>
      </c>
      <c r="L61" s="151">
        <f t="shared" si="52"/>
        <v>0</v>
      </c>
      <c r="M61" s="151">
        <f t="shared" si="52"/>
        <v>0</v>
      </c>
      <c r="N61" s="151">
        <f t="shared" si="52"/>
        <v>0</v>
      </c>
      <c r="O61" s="151">
        <f t="shared" si="52"/>
        <v>0</v>
      </c>
      <c r="P61" s="151">
        <f t="shared" si="52"/>
        <v>0</v>
      </c>
      <c r="Q61" s="151">
        <f t="shared" si="52"/>
        <v>813655.07999999984</v>
      </c>
      <c r="R61" s="151">
        <f t="shared" si="52"/>
        <v>813655.07999999984</v>
      </c>
      <c r="S61" s="151">
        <f t="shared" si="52"/>
        <v>813655.07999999984</v>
      </c>
      <c r="T61" s="151">
        <f t="shared" si="52"/>
        <v>813655.07999999984</v>
      </c>
      <c r="U61" s="151">
        <f t="shared" si="52"/>
        <v>813655.07999999984</v>
      </c>
      <c r="V61" s="151">
        <f t="shared" si="52"/>
        <v>813655.07999999984</v>
      </c>
      <c r="W61" s="151">
        <f t="shared" si="52"/>
        <v>813655.07999999984</v>
      </c>
      <c r="X61" s="151">
        <f t="shared" si="52"/>
        <v>813655.07999999984</v>
      </c>
      <c r="Y61" s="151">
        <f t="shared" si="52"/>
        <v>813655.07999999984</v>
      </c>
      <c r="Z61" s="151">
        <f t="shared" si="52"/>
        <v>813655.07999999984</v>
      </c>
      <c r="AA61" s="151">
        <f t="shared" si="52"/>
        <v>813655.07999999984</v>
      </c>
    </row>
    <row r="62" spans="2:27" x14ac:dyDescent="0.3">
      <c r="B62" s="147" t="s">
        <v>152</v>
      </c>
      <c r="C62" s="148">
        <v>2020</v>
      </c>
      <c r="D62" s="149">
        <v>132.69</v>
      </c>
      <c r="E62" s="149">
        <v>0.7</v>
      </c>
      <c r="F62" s="150">
        <f>+'[16]GHG-ER'!J25</f>
        <v>0.38170767905185599</v>
      </c>
      <c r="G62" s="151">
        <f t="shared" si="52"/>
        <v>0</v>
      </c>
      <c r="H62" s="151">
        <f t="shared" si="52"/>
        <v>0</v>
      </c>
      <c r="I62" s="151">
        <f t="shared" si="52"/>
        <v>0</v>
      </c>
      <c r="J62" s="151">
        <f t="shared" si="52"/>
        <v>0</v>
      </c>
      <c r="K62" s="151">
        <f t="shared" si="52"/>
        <v>0</v>
      </c>
      <c r="L62" s="151">
        <f t="shared" si="52"/>
        <v>0</v>
      </c>
      <c r="M62" s="151">
        <f t="shared" si="52"/>
        <v>0</v>
      </c>
      <c r="N62" s="151">
        <f t="shared" si="52"/>
        <v>0</v>
      </c>
      <c r="O62" s="151">
        <f t="shared" si="52"/>
        <v>0</v>
      </c>
      <c r="P62" s="151">
        <f t="shared" si="52"/>
        <v>0</v>
      </c>
      <c r="Q62" s="151">
        <f t="shared" si="52"/>
        <v>813655.07999999984</v>
      </c>
      <c r="R62" s="151">
        <f t="shared" si="52"/>
        <v>813655.07999999984</v>
      </c>
      <c r="S62" s="151">
        <f t="shared" si="52"/>
        <v>813655.07999999984</v>
      </c>
      <c r="T62" s="151">
        <f t="shared" si="52"/>
        <v>813655.07999999984</v>
      </c>
      <c r="U62" s="151">
        <f t="shared" si="52"/>
        <v>813655.07999999984</v>
      </c>
      <c r="V62" s="151">
        <f t="shared" si="52"/>
        <v>813655.07999999984</v>
      </c>
      <c r="W62" s="151">
        <f t="shared" si="52"/>
        <v>813655.07999999984</v>
      </c>
      <c r="X62" s="151">
        <f t="shared" si="52"/>
        <v>813655.07999999984</v>
      </c>
      <c r="Y62" s="151">
        <f t="shared" si="52"/>
        <v>813655.07999999984</v>
      </c>
      <c r="Z62" s="151">
        <f t="shared" si="52"/>
        <v>813655.07999999984</v>
      </c>
      <c r="AA62" s="151">
        <f t="shared" si="52"/>
        <v>813655.07999999984</v>
      </c>
    </row>
    <row r="63" spans="2:27" x14ac:dyDescent="0.3">
      <c r="B63" s="147" t="s">
        <v>153</v>
      </c>
      <c r="C63" s="148">
        <v>2020</v>
      </c>
      <c r="D63" s="149">
        <v>132.69</v>
      </c>
      <c r="E63" s="149">
        <v>0.7</v>
      </c>
      <c r="F63" s="150">
        <f>+'[16]GHG-ER'!J26</f>
        <v>0.38170767905185599</v>
      </c>
      <c r="G63" s="151">
        <f t="shared" si="52"/>
        <v>0</v>
      </c>
      <c r="H63" s="151">
        <f t="shared" si="52"/>
        <v>0</v>
      </c>
      <c r="I63" s="151">
        <f t="shared" si="52"/>
        <v>0</v>
      </c>
      <c r="J63" s="151">
        <f t="shared" si="52"/>
        <v>0</v>
      </c>
      <c r="K63" s="151">
        <f t="shared" si="52"/>
        <v>0</v>
      </c>
      <c r="L63" s="151">
        <f t="shared" si="52"/>
        <v>0</v>
      </c>
      <c r="M63" s="151">
        <f t="shared" si="52"/>
        <v>0</v>
      </c>
      <c r="N63" s="151">
        <f t="shared" si="52"/>
        <v>0</v>
      </c>
      <c r="O63" s="151">
        <f t="shared" si="52"/>
        <v>0</v>
      </c>
      <c r="P63" s="151">
        <f t="shared" si="52"/>
        <v>0</v>
      </c>
      <c r="Q63" s="151">
        <f t="shared" si="52"/>
        <v>813655.07999999984</v>
      </c>
      <c r="R63" s="151">
        <f t="shared" si="52"/>
        <v>813655.07999999984</v>
      </c>
      <c r="S63" s="151">
        <f t="shared" si="52"/>
        <v>813655.07999999984</v>
      </c>
      <c r="T63" s="151">
        <f t="shared" si="52"/>
        <v>813655.07999999984</v>
      </c>
      <c r="U63" s="151">
        <f t="shared" si="52"/>
        <v>813655.07999999984</v>
      </c>
      <c r="V63" s="151">
        <f t="shared" si="52"/>
        <v>813655.07999999984</v>
      </c>
      <c r="W63" s="151">
        <f t="shared" si="52"/>
        <v>813655.07999999984</v>
      </c>
      <c r="X63" s="151">
        <f t="shared" si="52"/>
        <v>813655.07999999984</v>
      </c>
      <c r="Y63" s="151">
        <f t="shared" si="52"/>
        <v>813655.07999999984</v>
      </c>
      <c r="Z63" s="151">
        <f t="shared" si="52"/>
        <v>813655.07999999984</v>
      </c>
      <c r="AA63" s="151">
        <f t="shared" si="52"/>
        <v>813655.07999999984</v>
      </c>
    </row>
    <row r="64" spans="2:27" x14ac:dyDescent="0.3">
      <c r="B64" s="144" t="s">
        <v>154</v>
      </c>
      <c r="C64" s="145"/>
      <c r="D64" s="145"/>
      <c r="E64" s="145"/>
      <c r="F64" s="145"/>
      <c r="G64" s="146"/>
      <c r="H64" s="146"/>
      <c r="I64" s="146"/>
      <c r="J64" s="146"/>
      <c r="K64" s="146"/>
      <c r="L64" s="146"/>
      <c r="M64" s="146"/>
      <c r="N64" s="146"/>
      <c r="O64" s="146"/>
      <c r="P64" s="146"/>
      <c r="Q64" s="146"/>
      <c r="R64" s="146"/>
      <c r="S64" s="146"/>
      <c r="T64" s="146"/>
      <c r="U64" s="146"/>
      <c r="V64" s="146"/>
      <c r="W64" s="146"/>
      <c r="X64" s="146"/>
      <c r="Y64" s="146"/>
      <c r="Z64" s="146"/>
      <c r="AA64" s="146"/>
    </row>
    <row r="65" spans="2:27" x14ac:dyDescent="0.3">
      <c r="B65" s="147" t="s">
        <v>155</v>
      </c>
      <c r="C65" s="148">
        <v>2020</v>
      </c>
      <c r="D65" s="149">
        <v>135.15</v>
      </c>
      <c r="E65" s="149">
        <v>0.7</v>
      </c>
      <c r="F65" s="150">
        <f>+F67</f>
        <v>0.54706304313422083</v>
      </c>
      <c r="G65" s="151">
        <f t="shared" si="52"/>
        <v>0</v>
      </c>
      <c r="H65" s="151">
        <f t="shared" si="52"/>
        <v>0</v>
      </c>
      <c r="I65" s="151">
        <f t="shared" si="52"/>
        <v>0</v>
      </c>
      <c r="J65" s="151">
        <f t="shared" si="52"/>
        <v>0</v>
      </c>
      <c r="K65" s="151">
        <f t="shared" si="52"/>
        <v>0</v>
      </c>
      <c r="L65" s="151">
        <f t="shared" si="52"/>
        <v>0</v>
      </c>
      <c r="M65" s="151">
        <f t="shared" si="52"/>
        <v>0</v>
      </c>
      <c r="N65" s="151">
        <f t="shared" si="52"/>
        <v>0</v>
      </c>
      <c r="O65" s="151">
        <f t="shared" si="52"/>
        <v>0</v>
      </c>
      <c r="P65" s="151">
        <f t="shared" si="52"/>
        <v>0</v>
      </c>
      <c r="Q65" s="151">
        <f t="shared" si="52"/>
        <v>828739.79999999993</v>
      </c>
      <c r="R65" s="151">
        <f t="shared" si="52"/>
        <v>828739.79999999993</v>
      </c>
      <c r="S65" s="151">
        <f t="shared" si="52"/>
        <v>828739.79999999993</v>
      </c>
      <c r="T65" s="151">
        <f t="shared" si="52"/>
        <v>828739.79999999993</v>
      </c>
      <c r="U65" s="151">
        <f t="shared" si="52"/>
        <v>828739.79999999993</v>
      </c>
      <c r="V65" s="151">
        <f t="shared" si="52"/>
        <v>828739.79999999993</v>
      </c>
      <c r="W65" s="151">
        <f t="shared" si="52"/>
        <v>828739.79999999993</v>
      </c>
      <c r="X65" s="151">
        <f t="shared" si="52"/>
        <v>828739.79999999993</v>
      </c>
      <c r="Y65" s="151">
        <f t="shared" si="52"/>
        <v>828739.79999999993</v>
      </c>
      <c r="Z65" s="151">
        <f t="shared" si="52"/>
        <v>828739.79999999993</v>
      </c>
      <c r="AA65" s="151">
        <f t="shared" si="52"/>
        <v>828739.79999999993</v>
      </c>
    </row>
    <row r="66" spans="2:27" x14ac:dyDescent="0.3">
      <c r="B66" s="147" t="s">
        <v>156</v>
      </c>
      <c r="C66" s="148">
        <v>2020</v>
      </c>
      <c r="D66" s="149">
        <v>135.15</v>
      </c>
      <c r="E66" s="149">
        <v>0.7</v>
      </c>
      <c r="F66" s="150">
        <f>+F67</f>
        <v>0.54706304313422083</v>
      </c>
      <c r="G66" s="151">
        <f t="shared" si="52"/>
        <v>0</v>
      </c>
      <c r="H66" s="151">
        <f t="shared" si="52"/>
        <v>0</v>
      </c>
      <c r="I66" s="151">
        <f t="shared" si="52"/>
        <v>0</v>
      </c>
      <c r="J66" s="151">
        <f t="shared" si="52"/>
        <v>0</v>
      </c>
      <c r="K66" s="151">
        <f t="shared" si="52"/>
        <v>0</v>
      </c>
      <c r="L66" s="151">
        <f t="shared" si="52"/>
        <v>0</v>
      </c>
      <c r="M66" s="151">
        <f t="shared" si="52"/>
        <v>0</v>
      </c>
      <c r="N66" s="151">
        <f t="shared" si="52"/>
        <v>0</v>
      </c>
      <c r="O66" s="151">
        <f t="shared" si="52"/>
        <v>0</v>
      </c>
      <c r="P66" s="151">
        <f t="shared" si="52"/>
        <v>0</v>
      </c>
      <c r="Q66" s="151">
        <f t="shared" si="52"/>
        <v>828739.79999999993</v>
      </c>
      <c r="R66" s="151">
        <f t="shared" si="52"/>
        <v>828739.79999999993</v>
      </c>
      <c r="S66" s="151">
        <f t="shared" si="52"/>
        <v>828739.79999999993</v>
      </c>
      <c r="T66" s="151">
        <f t="shared" si="52"/>
        <v>828739.79999999993</v>
      </c>
      <c r="U66" s="151">
        <f t="shared" si="52"/>
        <v>828739.79999999993</v>
      </c>
      <c r="V66" s="151">
        <f t="shared" si="52"/>
        <v>828739.79999999993</v>
      </c>
      <c r="W66" s="151">
        <f t="shared" si="52"/>
        <v>828739.79999999993</v>
      </c>
      <c r="X66" s="151">
        <f t="shared" si="52"/>
        <v>828739.79999999993</v>
      </c>
      <c r="Y66" s="151">
        <f t="shared" si="52"/>
        <v>828739.79999999993</v>
      </c>
      <c r="Z66" s="151">
        <f t="shared" si="52"/>
        <v>828739.79999999993</v>
      </c>
      <c r="AA66" s="151">
        <f t="shared" si="52"/>
        <v>828739.79999999993</v>
      </c>
    </row>
    <row r="67" spans="2:27" x14ac:dyDescent="0.3">
      <c r="B67" s="147" t="s">
        <v>157</v>
      </c>
      <c r="C67" s="148">
        <v>2020</v>
      </c>
      <c r="D67" s="149">
        <v>135.15</v>
      </c>
      <c r="E67" s="149">
        <v>0.7</v>
      </c>
      <c r="F67" s="150">
        <f>+'[16]GHG-ER'!J22</f>
        <v>0.54706304313422083</v>
      </c>
      <c r="G67" s="151">
        <f t="shared" si="52"/>
        <v>0</v>
      </c>
      <c r="H67" s="151">
        <f t="shared" si="52"/>
        <v>0</v>
      </c>
      <c r="I67" s="151">
        <f t="shared" si="52"/>
        <v>0</v>
      </c>
      <c r="J67" s="151">
        <f t="shared" si="52"/>
        <v>0</v>
      </c>
      <c r="K67" s="151">
        <f t="shared" si="52"/>
        <v>0</v>
      </c>
      <c r="L67" s="151">
        <f t="shared" si="52"/>
        <v>0</v>
      </c>
      <c r="M67" s="151">
        <f t="shared" si="52"/>
        <v>0</v>
      </c>
      <c r="N67" s="151">
        <f t="shared" si="52"/>
        <v>0</v>
      </c>
      <c r="O67" s="151">
        <f t="shared" si="52"/>
        <v>0</v>
      </c>
      <c r="P67" s="151">
        <f t="shared" si="52"/>
        <v>0</v>
      </c>
      <c r="Q67" s="151">
        <f t="shared" si="52"/>
        <v>828739.79999999993</v>
      </c>
      <c r="R67" s="151">
        <f t="shared" si="52"/>
        <v>828739.79999999993</v>
      </c>
      <c r="S67" s="151">
        <f t="shared" si="52"/>
        <v>828739.79999999993</v>
      </c>
      <c r="T67" s="151">
        <f t="shared" si="52"/>
        <v>828739.79999999993</v>
      </c>
      <c r="U67" s="151">
        <f t="shared" si="52"/>
        <v>828739.79999999993</v>
      </c>
      <c r="V67" s="151">
        <f t="shared" si="52"/>
        <v>828739.79999999993</v>
      </c>
      <c r="W67" s="151">
        <f t="shared" si="52"/>
        <v>828739.79999999993</v>
      </c>
      <c r="X67" s="151">
        <f t="shared" si="52"/>
        <v>828739.79999999993</v>
      </c>
      <c r="Y67" s="151">
        <f t="shared" si="52"/>
        <v>828739.79999999993</v>
      </c>
      <c r="Z67" s="151">
        <f t="shared" si="52"/>
        <v>828739.79999999993</v>
      </c>
      <c r="AA67" s="151">
        <f t="shared" si="52"/>
        <v>828739.79999999993</v>
      </c>
    </row>
    <row r="68" spans="2:27" x14ac:dyDescent="0.3">
      <c r="B68" s="147" t="s">
        <v>158</v>
      </c>
      <c r="C68" s="148">
        <v>2020</v>
      </c>
      <c r="D68" s="149">
        <v>135.15</v>
      </c>
      <c r="E68" s="149">
        <v>0.7</v>
      </c>
      <c r="F68" s="150">
        <f>+'[16]GHG-ER'!J23</f>
        <v>0.47587092088835747</v>
      </c>
      <c r="G68" s="151">
        <f t="shared" si="52"/>
        <v>0</v>
      </c>
      <c r="H68" s="151">
        <f t="shared" si="52"/>
        <v>0</v>
      </c>
      <c r="I68" s="151">
        <f t="shared" si="52"/>
        <v>0</v>
      </c>
      <c r="J68" s="151">
        <f t="shared" si="52"/>
        <v>0</v>
      </c>
      <c r="K68" s="151">
        <f t="shared" si="52"/>
        <v>0</v>
      </c>
      <c r="L68" s="151">
        <f t="shared" si="52"/>
        <v>0</v>
      </c>
      <c r="M68" s="151">
        <f t="shared" si="52"/>
        <v>0</v>
      </c>
      <c r="N68" s="151">
        <f t="shared" si="52"/>
        <v>0</v>
      </c>
      <c r="O68" s="151">
        <f t="shared" si="52"/>
        <v>0</v>
      </c>
      <c r="P68" s="151">
        <f t="shared" si="52"/>
        <v>0</v>
      </c>
      <c r="Q68" s="151">
        <f t="shared" si="52"/>
        <v>828739.79999999993</v>
      </c>
      <c r="R68" s="151">
        <f t="shared" si="52"/>
        <v>828739.79999999993</v>
      </c>
      <c r="S68" s="151">
        <f t="shared" si="52"/>
        <v>828739.79999999993</v>
      </c>
      <c r="T68" s="151">
        <f t="shared" si="52"/>
        <v>828739.79999999993</v>
      </c>
      <c r="U68" s="151">
        <f t="shared" si="52"/>
        <v>828739.79999999993</v>
      </c>
      <c r="V68" s="151">
        <f t="shared" si="52"/>
        <v>828739.79999999993</v>
      </c>
      <c r="W68" s="151">
        <f t="shared" si="52"/>
        <v>828739.79999999993</v>
      </c>
      <c r="X68" s="151">
        <f t="shared" si="52"/>
        <v>828739.79999999993</v>
      </c>
      <c r="Y68" s="151">
        <f t="shared" si="52"/>
        <v>828739.79999999993</v>
      </c>
      <c r="Z68" s="151">
        <f t="shared" si="52"/>
        <v>828739.79999999993</v>
      </c>
      <c r="AA68" s="151">
        <f t="shared" si="52"/>
        <v>828739.79999999993</v>
      </c>
    </row>
    <row r="69" spans="2:27" x14ac:dyDescent="0.3">
      <c r="B69" s="144" t="s">
        <v>159</v>
      </c>
      <c r="C69" s="145"/>
      <c r="D69" s="145"/>
      <c r="E69" s="145"/>
      <c r="F69" s="145"/>
      <c r="G69" s="146"/>
      <c r="H69" s="146"/>
      <c r="I69" s="146"/>
      <c r="J69" s="146"/>
      <c r="K69" s="146"/>
      <c r="L69" s="146"/>
      <c r="M69" s="146"/>
      <c r="N69" s="146"/>
      <c r="O69" s="146"/>
      <c r="P69" s="146"/>
      <c r="Q69" s="146"/>
      <c r="R69" s="146"/>
      <c r="S69" s="146"/>
      <c r="T69" s="146"/>
      <c r="U69" s="146"/>
      <c r="V69" s="146"/>
      <c r="W69" s="146"/>
      <c r="X69" s="146"/>
      <c r="Y69" s="146"/>
      <c r="Z69" s="146"/>
      <c r="AA69" s="146"/>
    </row>
    <row r="70" spans="2:27" x14ac:dyDescent="0.3">
      <c r="B70" s="147" t="str">
        <f>+B69</f>
        <v>Guaracachi</v>
      </c>
      <c r="C70" s="148">
        <v>2020</v>
      </c>
      <c r="D70" s="149">
        <v>36</v>
      </c>
      <c r="E70" s="149">
        <v>0.7</v>
      </c>
      <c r="F70" s="150">
        <v>0.38</v>
      </c>
      <c r="G70" s="151">
        <f t="shared" si="52"/>
        <v>0</v>
      </c>
      <c r="H70" s="151">
        <f t="shared" si="52"/>
        <v>0</v>
      </c>
      <c r="I70" s="151">
        <f t="shared" si="52"/>
        <v>0</v>
      </c>
      <c r="J70" s="151">
        <f t="shared" si="52"/>
        <v>0</v>
      </c>
      <c r="K70" s="151">
        <f t="shared" si="52"/>
        <v>0</v>
      </c>
      <c r="L70" s="151">
        <f t="shared" si="52"/>
        <v>0</v>
      </c>
      <c r="M70" s="151">
        <f t="shared" si="52"/>
        <v>0</v>
      </c>
      <c r="N70" s="151">
        <f t="shared" si="52"/>
        <v>0</v>
      </c>
      <c r="O70" s="151">
        <f t="shared" si="52"/>
        <v>0</v>
      </c>
      <c r="P70" s="151">
        <f t="shared" si="52"/>
        <v>0</v>
      </c>
      <c r="Q70" s="151">
        <f t="shared" si="52"/>
        <v>220752</v>
      </c>
      <c r="R70" s="151">
        <f t="shared" si="52"/>
        <v>220752</v>
      </c>
      <c r="S70" s="151">
        <f t="shared" si="52"/>
        <v>220752</v>
      </c>
      <c r="T70" s="151">
        <f t="shared" si="52"/>
        <v>220752</v>
      </c>
      <c r="U70" s="151">
        <f t="shared" si="52"/>
        <v>220752</v>
      </c>
      <c r="V70" s="151">
        <f t="shared" si="52"/>
        <v>220752</v>
      </c>
      <c r="W70" s="151">
        <f t="shared" si="52"/>
        <v>220752</v>
      </c>
      <c r="X70" s="151">
        <f t="shared" si="52"/>
        <v>220752</v>
      </c>
      <c r="Y70" s="151">
        <f t="shared" si="52"/>
        <v>220752</v>
      </c>
      <c r="Z70" s="151">
        <f t="shared" si="52"/>
        <v>220752</v>
      </c>
      <c r="AA70" s="151">
        <f t="shared" si="52"/>
        <v>220752</v>
      </c>
    </row>
    <row r="71" spans="2:27" x14ac:dyDescent="0.3">
      <c r="B71" s="144" t="s">
        <v>160</v>
      </c>
      <c r="C71" s="145"/>
      <c r="D71" s="145"/>
      <c r="E71" s="145"/>
      <c r="F71" s="145"/>
      <c r="G71" s="146"/>
      <c r="H71" s="146"/>
      <c r="I71" s="146"/>
      <c r="J71" s="146"/>
      <c r="K71" s="146"/>
      <c r="L71" s="146"/>
      <c r="M71" s="146"/>
      <c r="N71" s="146"/>
      <c r="O71" s="146"/>
      <c r="P71" s="146"/>
      <c r="Q71" s="146"/>
      <c r="R71" s="146"/>
      <c r="S71" s="146"/>
      <c r="T71" s="146"/>
      <c r="U71" s="146"/>
      <c r="V71" s="146"/>
      <c r="W71" s="146"/>
      <c r="X71" s="146"/>
      <c r="Y71" s="146"/>
      <c r="Z71" s="146"/>
      <c r="AA71" s="146"/>
    </row>
    <row r="72" spans="2:27" x14ac:dyDescent="0.3">
      <c r="B72" s="147" t="str">
        <f>+B71</f>
        <v>Santa Cruz</v>
      </c>
      <c r="C72" s="148">
        <v>2020</v>
      </c>
      <c r="D72" s="149">
        <v>28</v>
      </c>
      <c r="E72" s="149">
        <v>0.7</v>
      </c>
      <c r="F72" s="150">
        <f>+'[16]GHG-ER'!J25</f>
        <v>0.38170767905185599</v>
      </c>
      <c r="G72" s="151">
        <f t="shared" ref="G72:AA74" si="53">+IF($C72&lt;=G$52,$D72*8760*$E72,0)</f>
        <v>0</v>
      </c>
      <c r="H72" s="151">
        <f t="shared" si="53"/>
        <v>0</v>
      </c>
      <c r="I72" s="151">
        <f t="shared" si="53"/>
        <v>0</v>
      </c>
      <c r="J72" s="151">
        <f t="shared" si="53"/>
        <v>0</v>
      </c>
      <c r="K72" s="151">
        <f t="shared" si="53"/>
        <v>0</v>
      </c>
      <c r="L72" s="151">
        <f t="shared" si="53"/>
        <v>0</v>
      </c>
      <c r="M72" s="151">
        <f t="shared" si="53"/>
        <v>0</v>
      </c>
      <c r="N72" s="151">
        <f t="shared" si="53"/>
        <v>0</v>
      </c>
      <c r="O72" s="151">
        <f t="shared" si="53"/>
        <v>0</v>
      </c>
      <c r="P72" s="151">
        <f t="shared" si="53"/>
        <v>0</v>
      </c>
      <c r="Q72" s="151">
        <f t="shared" si="53"/>
        <v>171696</v>
      </c>
      <c r="R72" s="151">
        <f t="shared" si="53"/>
        <v>171696</v>
      </c>
      <c r="S72" s="151">
        <f t="shared" si="53"/>
        <v>171696</v>
      </c>
      <c r="T72" s="151">
        <f t="shared" si="53"/>
        <v>171696</v>
      </c>
      <c r="U72" s="151">
        <f t="shared" si="53"/>
        <v>171696</v>
      </c>
      <c r="V72" s="151">
        <f t="shared" si="53"/>
        <v>171696</v>
      </c>
      <c r="W72" s="151">
        <f t="shared" si="53"/>
        <v>171696</v>
      </c>
      <c r="X72" s="151">
        <f t="shared" si="53"/>
        <v>171696</v>
      </c>
      <c r="Y72" s="151">
        <f t="shared" si="53"/>
        <v>171696</v>
      </c>
      <c r="Z72" s="151">
        <f t="shared" si="53"/>
        <v>171696</v>
      </c>
      <c r="AA72" s="151">
        <f t="shared" si="53"/>
        <v>171696</v>
      </c>
    </row>
    <row r="73" spans="2:27" x14ac:dyDescent="0.3">
      <c r="B73" s="144" t="s">
        <v>161</v>
      </c>
      <c r="C73" s="145"/>
      <c r="D73" s="145"/>
      <c r="E73" s="145"/>
      <c r="F73" s="145"/>
      <c r="G73" s="146"/>
      <c r="H73" s="146"/>
      <c r="I73" s="146"/>
      <c r="J73" s="146"/>
      <c r="K73" s="146"/>
      <c r="L73" s="146"/>
      <c r="M73" s="146"/>
      <c r="N73" s="146"/>
      <c r="O73" s="146"/>
      <c r="P73" s="146"/>
      <c r="Q73" s="146"/>
      <c r="R73" s="146"/>
      <c r="S73" s="146"/>
      <c r="T73" s="146"/>
      <c r="U73" s="146"/>
      <c r="V73" s="146"/>
      <c r="W73" s="146"/>
      <c r="X73" s="146"/>
      <c r="Y73" s="146"/>
      <c r="Z73" s="146"/>
      <c r="AA73" s="146"/>
    </row>
    <row r="74" spans="2:27" x14ac:dyDescent="0.3">
      <c r="B74" s="147" t="str">
        <f>+B73</f>
        <v>Carrasco</v>
      </c>
      <c r="C74" s="148">
        <v>2020</v>
      </c>
      <c r="D74" s="149">
        <v>52</v>
      </c>
      <c r="E74" s="149">
        <v>0.7</v>
      </c>
      <c r="F74" s="150">
        <f>+'[16]GHG-ER'!J25</f>
        <v>0.38170767905185599</v>
      </c>
      <c r="G74" s="151">
        <f t="shared" si="53"/>
        <v>0</v>
      </c>
      <c r="H74" s="151">
        <f t="shared" si="53"/>
        <v>0</v>
      </c>
      <c r="I74" s="151">
        <f t="shared" si="53"/>
        <v>0</v>
      </c>
      <c r="J74" s="151">
        <f t="shared" si="53"/>
        <v>0</v>
      </c>
      <c r="K74" s="151">
        <f t="shared" si="53"/>
        <v>0</v>
      </c>
      <c r="L74" s="151">
        <f t="shared" si="53"/>
        <v>0</v>
      </c>
      <c r="M74" s="151">
        <f t="shared" si="53"/>
        <v>0</v>
      </c>
      <c r="N74" s="151">
        <f t="shared" si="53"/>
        <v>0</v>
      </c>
      <c r="O74" s="151">
        <f t="shared" si="53"/>
        <v>0</v>
      </c>
      <c r="P74" s="151">
        <f t="shared" si="53"/>
        <v>0</v>
      </c>
      <c r="Q74" s="151">
        <f t="shared" si="53"/>
        <v>318864</v>
      </c>
      <c r="R74" s="151">
        <f t="shared" si="53"/>
        <v>318864</v>
      </c>
      <c r="S74" s="151">
        <f t="shared" si="53"/>
        <v>318864</v>
      </c>
      <c r="T74" s="151">
        <f t="shared" si="53"/>
        <v>318864</v>
      </c>
      <c r="U74" s="151">
        <f t="shared" si="53"/>
        <v>318864</v>
      </c>
      <c r="V74" s="151">
        <f t="shared" si="53"/>
        <v>318864</v>
      </c>
      <c r="W74" s="151">
        <f t="shared" si="53"/>
        <v>318864</v>
      </c>
      <c r="X74" s="151">
        <f t="shared" si="53"/>
        <v>318864</v>
      </c>
      <c r="Y74" s="151">
        <f t="shared" si="53"/>
        <v>318864</v>
      </c>
      <c r="Z74" s="151">
        <f t="shared" si="53"/>
        <v>318864</v>
      </c>
      <c r="AA74" s="151">
        <f t="shared" si="53"/>
        <v>318864</v>
      </c>
    </row>
    <row r="75" spans="2:27" x14ac:dyDescent="0.3">
      <c r="B75" s="144" t="s">
        <v>162</v>
      </c>
      <c r="C75" s="145"/>
      <c r="D75" s="145"/>
      <c r="E75" s="145"/>
      <c r="F75" s="145"/>
      <c r="G75" s="146"/>
      <c r="H75" s="146"/>
      <c r="I75" s="146"/>
      <c r="J75" s="146"/>
      <c r="K75" s="146"/>
      <c r="L75" s="146"/>
      <c r="M75" s="146"/>
      <c r="N75" s="146"/>
      <c r="O75" s="146"/>
      <c r="P75" s="146"/>
      <c r="Q75" s="146"/>
      <c r="R75" s="146"/>
      <c r="S75" s="146"/>
      <c r="T75" s="146"/>
      <c r="U75" s="146"/>
      <c r="V75" s="146"/>
      <c r="W75" s="146"/>
      <c r="X75" s="146"/>
      <c r="Y75" s="146"/>
      <c r="Z75" s="146"/>
      <c r="AA75" s="146"/>
    </row>
    <row r="76" spans="2:27" x14ac:dyDescent="0.3">
      <c r="B76" s="147" t="str">
        <f>+B75</f>
        <v>Natural Gas A</v>
      </c>
      <c r="C76" s="148"/>
      <c r="D76" s="152"/>
      <c r="E76" s="153"/>
      <c r="F76" s="153"/>
      <c r="G76" s="151">
        <f t="shared" ref="G76:L78" si="54">+IF($C76&lt;=G$52,$D76*8760*$E76,0)</f>
        <v>0</v>
      </c>
      <c r="H76" s="151">
        <f t="shared" si="54"/>
        <v>0</v>
      </c>
      <c r="I76" s="151">
        <f t="shared" si="54"/>
        <v>0</v>
      </c>
      <c r="J76" s="151">
        <f t="shared" si="54"/>
        <v>0</v>
      </c>
      <c r="K76" s="151">
        <f t="shared" si="54"/>
        <v>0</v>
      </c>
      <c r="L76" s="151">
        <f t="shared" si="54"/>
        <v>0</v>
      </c>
      <c r="M76" s="151">
        <f>+IF($C76&lt;=M$52,$D76*8760*$E76,0)</f>
        <v>0</v>
      </c>
      <c r="N76" s="151">
        <f t="shared" ref="N76:O78" si="55">+IF($C76&lt;=N$52,$D76*8760*$E76,0)</f>
        <v>0</v>
      </c>
      <c r="O76" s="151">
        <f t="shared" si="55"/>
        <v>0</v>
      </c>
      <c r="P76" s="151">
        <f>+$D76*8760*$E76</f>
        <v>0</v>
      </c>
      <c r="Q76" s="151">
        <f t="shared" ref="Q76:AA78" si="56">+$D76*8760*$E76</f>
        <v>0</v>
      </c>
      <c r="R76" s="151">
        <f t="shared" si="56"/>
        <v>0</v>
      </c>
      <c r="S76" s="151">
        <f t="shared" si="56"/>
        <v>0</v>
      </c>
      <c r="T76" s="151">
        <f t="shared" si="56"/>
        <v>0</v>
      </c>
      <c r="U76" s="151">
        <f t="shared" si="56"/>
        <v>0</v>
      </c>
      <c r="V76" s="151">
        <f t="shared" si="56"/>
        <v>0</v>
      </c>
      <c r="W76" s="151">
        <f t="shared" si="56"/>
        <v>0</v>
      </c>
      <c r="X76" s="151">
        <f t="shared" si="56"/>
        <v>0</v>
      </c>
      <c r="Y76" s="151">
        <f t="shared" si="56"/>
        <v>0</v>
      </c>
      <c r="Z76" s="151">
        <f t="shared" si="56"/>
        <v>0</v>
      </c>
      <c r="AA76" s="151">
        <f t="shared" si="56"/>
        <v>0</v>
      </c>
    </row>
    <row r="77" spans="2:27" x14ac:dyDescent="0.3">
      <c r="B77" s="144" t="s">
        <v>163</v>
      </c>
      <c r="C77" s="145"/>
      <c r="D77" s="145"/>
      <c r="E77" s="145"/>
      <c r="F77" s="145"/>
      <c r="G77" s="146"/>
      <c r="H77" s="146"/>
      <c r="I77" s="146"/>
      <c r="J77" s="146"/>
      <c r="K77" s="146"/>
      <c r="L77" s="146"/>
      <c r="M77" s="146"/>
      <c r="N77" s="146"/>
      <c r="O77" s="146"/>
      <c r="P77" s="146"/>
      <c r="Q77" s="146"/>
      <c r="R77" s="146"/>
      <c r="S77" s="146"/>
      <c r="T77" s="146"/>
      <c r="U77" s="146"/>
      <c r="V77" s="146"/>
      <c r="W77" s="146"/>
      <c r="X77" s="146"/>
      <c r="Y77" s="146"/>
      <c r="Z77" s="146"/>
      <c r="AA77" s="146"/>
    </row>
    <row r="78" spans="2:27" x14ac:dyDescent="0.3">
      <c r="B78" s="147" t="str">
        <f>+B77</f>
        <v>Natural Gas B</v>
      </c>
      <c r="C78" s="148"/>
      <c r="D78" s="152"/>
      <c r="E78" s="153"/>
      <c r="F78" s="153"/>
      <c r="G78" s="151">
        <f t="shared" si="54"/>
        <v>0</v>
      </c>
      <c r="H78" s="151">
        <f t="shared" si="54"/>
        <v>0</v>
      </c>
      <c r="I78" s="151">
        <f t="shared" si="54"/>
        <v>0</v>
      </c>
      <c r="J78" s="151">
        <f t="shared" si="54"/>
        <v>0</v>
      </c>
      <c r="K78" s="151">
        <f t="shared" si="54"/>
        <v>0</v>
      </c>
      <c r="L78" s="151">
        <f t="shared" si="54"/>
        <v>0</v>
      </c>
      <c r="M78" s="151">
        <f>+IF($C78&lt;=M$52,$D78*8760*$E78,0)</f>
        <v>0</v>
      </c>
      <c r="N78" s="151">
        <f t="shared" si="55"/>
        <v>0</v>
      </c>
      <c r="O78" s="151">
        <f t="shared" si="55"/>
        <v>0</v>
      </c>
      <c r="P78" s="151">
        <f>+$D78*8760*$E78</f>
        <v>0</v>
      </c>
      <c r="Q78" s="151">
        <f t="shared" si="56"/>
        <v>0</v>
      </c>
      <c r="R78" s="151">
        <f t="shared" si="56"/>
        <v>0</v>
      </c>
      <c r="S78" s="151">
        <f t="shared" si="56"/>
        <v>0</v>
      </c>
      <c r="T78" s="151">
        <f t="shared" si="56"/>
        <v>0</v>
      </c>
      <c r="U78" s="151">
        <f t="shared" si="56"/>
        <v>0</v>
      </c>
      <c r="V78" s="151">
        <f t="shared" si="56"/>
        <v>0</v>
      </c>
      <c r="W78" s="151">
        <f t="shared" si="56"/>
        <v>0</v>
      </c>
      <c r="X78" s="151">
        <f t="shared" si="56"/>
        <v>0</v>
      </c>
      <c r="Y78" s="151">
        <f t="shared" si="56"/>
        <v>0</v>
      </c>
      <c r="Z78" s="151">
        <f t="shared" si="56"/>
        <v>0</v>
      </c>
      <c r="AA78" s="151">
        <f t="shared" si="56"/>
        <v>0</v>
      </c>
    </row>
    <row r="79" spans="2:27" x14ac:dyDescent="0.3">
      <c r="B79" s="82"/>
      <c r="C79" s="82"/>
      <c r="D79" s="82"/>
      <c r="E79" s="82"/>
      <c r="F79" s="82"/>
      <c r="G79" s="131"/>
      <c r="H79" s="131"/>
      <c r="I79" s="131"/>
      <c r="J79" s="131"/>
      <c r="K79" s="131"/>
      <c r="L79" s="131"/>
      <c r="M79" s="131"/>
      <c r="N79" s="131"/>
      <c r="O79" s="131"/>
      <c r="P79" s="131"/>
      <c r="Q79" s="131"/>
      <c r="R79" s="131"/>
      <c r="S79" s="131"/>
      <c r="T79" s="131"/>
      <c r="U79" s="131"/>
      <c r="V79" s="131"/>
      <c r="W79" s="131"/>
      <c r="X79" s="131"/>
      <c r="Y79" s="131"/>
      <c r="Z79" s="131"/>
      <c r="AA79" s="131"/>
    </row>
    <row r="80" spans="2:27" x14ac:dyDescent="0.3">
      <c r="B80" s="106"/>
      <c r="C80" s="74"/>
      <c r="D80" s="74"/>
      <c r="E80" s="74"/>
      <c r="F80" s="107"/>
      <c r="G80" s="75">
        <v>2010</v>
      </c>
      <c r="H80" s="75">
        <v>2011</v>
      </c>
      <c r="I80" s="75">
        <v>2012</v>
      </c>
      <c r="J80" s="75">
        <v>2013</v>
      </c>
      <c r="K80" s="75">
        <v>2014</v>
      </c>
      <c r="L80" s="75">
        <v>2015</v>
      </c>
      <c r="M80" s="75">
        <v>2016</v>
      </c>
      <c r="N80" s="75">
        <v>2017</v>
      </c>
      <c r="O80" s="75">
        <v>2018</v>
      </c>
      <c r="P80" s="75">
        <v>2019</v>
      </c>
      <c r="Q80" s="75">
        <v>2020</v>
      </c>
      <c r="R80" s="75">
        <v>2021</v>
      </c>
      <c r="S80" s="75">
        <v>2022</v>
      </c>
      <c r="T80" s="75">
        <v>2023</v>
      </c>
      <c r="U80" s="75">
        <v>2024</v>
      </c>
      <c r="V80" s="75">
        <v>2025</v>
      </c>
      <c r="W80" s="75">
        <v>2026</v>
      </c>
      <c r="X80" s="75">
        <v>2027</v>
      </c>
      <c r="Y80" s="75">
        <v>2028</v>
      </c>
      <c r="Z80" s="75">
        <v>2029</v>
      </c>
      <c r="AA80" s="75">
        <v>2030</v>
      </c>
    </row>
    <row r="81" spans="2:27" ht="28.8" x14ac:dyDescent="0.3">
      <c r="B81" s="154" t="s">
        <v>164</v>
      </c>
      <c r="C81" s="155" t="s">
        <v>139</v>
      </c>
      <c r="D81" s="137" t="s">
        <v>140</v>
      </c>
      <c r="E81" s="156" t="s">
        <v>141</v>
      </c>
      <c r="F81" s="156"/>
      <c r="G81" s="157" t="s">
        <v>143</v>
      </c>
      <c r="H81" s="157" t="s">
        <v>143</v>
      </c>
      <c r="I81" s="157" t="s">
        <v>143</v>
      </c>
      <c r="J81" s="157" t="s">
        <v>143</v>
      </c>
      <c r="K81" s="157" t="s">
        <v>143</v>
      </c>
      <c r="L81" s="157" t="s">
        <v>143</v>
      </c>
      <c r="M81" s="157" t="s">
        <v>143</v>
      </c>
      <c r="N81" s="157" t="s">
        <v>143</v>
      </c>
      <c r="O81" s="157" t="s">
        <v>143</v>
      </c>
      <c r="P81" s="157" t="s">
        <v>143</v>
      </c>
      <c r="Q81" s="157" t="s">
        <v>143</v>
      </c>
      <c r="R81" s="157" t="s">
        <v>143</v>
      </c>
      <c r="S81" s="157" t="s">
        <v>143</v>
      </c>
      <c r="T81" s="157" t="s">
        <v>143</v>
      </c>
      <c r="U81" s="157" t="s">
        <v>143</v>
      </c>
      <c r="V81" s="157" t="s">
        <v>143</v>
      </c>
      <c r="W81" s="157" t="s">
        <v>143</v>
      </c>
      <c r="X81" s="157" t="s">
        <v>143</v>
      </c>
      <c r="Y81" s="157" t="s">
        <v>143</v>
      </c>
      <c r="Z81" s="157" t="s">
        <v>143</v>
      </c>
      <c r="AA81" s="157" t="s">
        <v>143</v>
      </c>
    </row>
    <row r="82" spans="2:27" x14ac:dyDescent="0.3">
      <c r="B82" s="158" t="s">
        <v>165</v>
      </c>
      <c r="C82" s="158"/>
      <c r="D82" s="158"/>
      <c r="E82" s="158"/>
      <c r="F82" s="158"/>
      <c r="G82" s="159">
        <f t="shared" ref="G82:AA82" si="57">SUM(G84:G127)</f>
        <v>0</v>
      </c>
      <c r="H82" s="159">
        <f t="shared" si="57"/>
        <v>0</v>
      </c>
      <c r="I82" s="159">
        <f t="shared" si="57"/>
        <v>0</v>
      </c>
      <c r="J82" s="159">
        <f t="shared" si="57"/>
        <v>0</v>
      </c>
      <c r="K82" s="159">
        <f t="shared" si="57"/>
        <v>0</v>
      </c>
      <c r="L82" s="159">
        <f t="shared" si="57"/>
        <v>0</v>
      </c>
      <c r="M82" s="159">
        <f t="shared" si="57"/>
        <v>0</v>
      </c>
      <c r="N82" s="159">
        <f t="shared" si="57"/>
        <v>0</v>
      </c>
      <c r="O82" s="159">
        <f t="shared" si="57"/>
        <v>240900</v>
      </c>
      <c r="P82" s="159">
        <f t="shared" si="57"/>
        <v>543120</v>
      </c>
      <c r="Q82" s="159">
        <f t="shared" si="57"/>
        <v>2938542</v>
      </c>
      <c r="R82" s="159">
        <f t="shared" si="57"/>
        <v>5103138</v>
      </c>
      <c r="S82" s="159">
        <f t="shared" si="57"/>
        <v>5103138</v>
      </c>
      <c r="T82" s="159">
        <f t="shared" si="57"/>
        <v>5103138</v>
      </c>
      <c r="U82" s="159">
        <f t="shared" si="57"/>
        <v>5103138</v>
      </c>
      <c r="V82" s="159">
        <f t="shared" si="57"/>
        <v>11200098</v>
      </c>
      <c r="W82" s="159">
        <f t="shared" si="57"/>
        <v>11200098</v>
      </c>
      <c r="X82" s="159">
        <f t="shared" si="57"/>
        <v>11200098</v>
      </c>
      <c r="Y82" s="159">
        <f t="shared" si="57"/>
        <v>11200098</v>
      </c>
      <c r="Z82" s="159">
        <f t="shared" si="57"/>
        <v>33205611.600000001</v>
      </c>
      <c r="AA82" s="159">
        <f t="shared" si="57"/>
        <v>40564011.600000001</v>
      </c>
    </row>
    <row r="83" spans="2:27" x14ac:dyDescent="0.3">
      <c r="B83" s="160" t="s">
        <v>166</v>
      </c>
      <c r="C83" s="160"/>
      <c r="D83" s="160"/>
      <c r="E83" s="160"/>
      <c r="F83" s="160"/>
      <c r="G83" s="161"/>
      <c r="H83" s="161"/>
      <c r="I83" s="161"/>
      <c r="J83" s="161"/>
      <c r="K83" s="161"/>
      <c r="L83" s="161"/>
      <c r="M83" s="161"/>
      <c r="N83" s="161"/>
      <c r="O83" s="161"/>
      <c r="P83" s="161"/>
      <c r="Q83" s="161"/>
      <c r="R83" s="161"/>
      <c r="S83" s="161"/>
      <c r="T83" s="161"/>
      <c r="U83" s="161"/>
      <c r="V83" s="161"/>
      <c r="W83" s="161"/>
      <c r="X83" s="161"/>
      <c r="Y83" s="161"/>
      <c r="Z83" s="161"/>
      <c r="AA83" s="161"/>
    </row>
    <row r="84" spans="2:27" x14ac:dyDescent="0.3">
      <c r="B84" s="162" t="s">
        <v>167</v>
      </c>
      <c r="C84" s="163">
        <v>2018</v>
      </c>
      <c r="D84" s="149">
        <v>55</v>
      </c>
      <c r="E84" s="163">
        <v>0.5</v>
      </c>
      <c r="F84" s="163"/>
      <c r="G84" s="151">
        <f t="shared" ref="G84:V109" si="58">+IF($C84&lt;=G$52,$D84*8760*$E84,0)</f>
        <v>0</v>
      </c>
      <c r="H84" s="151">
        <f t="shared" si="58"/>
        <v>0</v>
      </c>
      <c r="I84" s="151">
        <f t="shared" si="58"/>
        <v>0</v>
      </c>
      <c r="J84" s="151">
        <f t="shared" si="58"/>
        <v>0</v>
      </c>
      <c r="K84" s="151">
        <f t="shared" si="58"/>
        <v>0</v>
      </c>
      <c r="L84" s="151">
        <f t="shared" si="58"/>
        <v>0</v>
      </c>
      <c r="M84" s="151">
        <f t="shared" si="58"/>
        <v>0</v>
      </c>
      <c r="N84" s="151">
        <f t="shared" si="58"/>
        <v>0</v>
      </c>
      <c r="O84" s="151">
        <f t="shared" si="58"/>
        <v>240900</v>
      </c>
      <c r="P84" s="151">
        <f t="shared" si="58"/>
        <v>240900</v>
      </c>
      <c r="Q84" s="151">
        <f t="shared" si="58"/>
        <v>240900</v>
      </c>
      <c r="R84" s="151">
        <f t="shared" si="58"/>
        <v>240900</v>
      </c>
      <c r="S84" s="151">
        <f t="shared" si="58"/>
        <v>240900</v>
      </c>
      <c r="T84" s="151">
        <f t="shared" si="58"/>
        <v>240900</v>
      </c>
      <c r="U84" s="151">
        <f t="shared" si="58"/>
        <v>240900</v>
      </c>
      <c r="V84" s="151">
        <f t="shared" si="58"/>
        <v>240900</v>
      </c>
      <c r="W84" s="151">
        <f t="shared" ref="W84:AA127" si="59">+IF($C84&lt;=W$52,$D84*8760*$E84,0)</f>
        <v>240900</v>
      </c>
      <c r="X84" s="151">
        <f t="shared" si="59"/>
        <v>240900</v>
      </c>
      <c r="Y84" s="151">
        <f t="shared" si="59"/>
        <v>240900</v>
      </c>
      <c r="Z84" s="151">
        <f t="shared" si="59"/>
        <v>240900</v>
      </c>
      <c r="AA84" s="151">
        <f t="shared" si="59"/>
        <v>240900</v>
      </c>
    </row>
    <row r="85" spans="2:27" x14ac:dyDescent="0.3">
      <c r="B85" s="162" t="s">
        <v>168</v>
      </c>
      <c r="C85" s="163">
        <v>2019</v>
      </c>
      <c r="D85" s="149">
        <v>69</v>
      </c>
      <c r="E85" s="163">
        <v>0.5</v>
      </c>
      <c r="F85" s="163"/>
      <c r="G85" s="151">
        <f t="shared" si="58"/>
        <v>0</v>
      </c>
      <c r="H85" s="151">
        <f t="shared" si="58"/>
        <v>0</v>
      </c>
      <c r="I85" s="151">
        <f t="shared" si="58"/>
        <v>0</v>
      </c>
      <c r="J85" s="151">
        <f t="shared" si="58"/>
        <v>0</v>
      </c>
      <c r="K85" s="151">
        <f t="shared" si="58"/>
        <v>0</v>
      </c>
      <c r="L85" s="151">
        <f t="shared" si="58"/>
        <v>0</v>
      </c>
      <c r="M85" s="151">
        <f t="shared" si="58"/>
        <v>0</v>
      </c>
      <c r="N85" s="151">
        <f t="shared" si="58"/>
        <v>0</v>
      </c>
      <c r="O85" s="151">
        <f t="shared" si="58"/>
        <v>0</v>
      </c>
      <c r="P85" s="151">
        <f t="shared" si="58"/>
        <v>302220</v>
      </c>
      <c r="Q85" s="151">
        <f t="shared" si="58"/>
        <v>302220</v>
      </c>
      <c r="R85" s="151">
        <f t="shared" si="58"/>
        <v>302220</v>
      </c>
      <c r="S85" s="151">
        <f t="shared" si="58"/>
        <v>302220</v>
      </c>
      <c r="T85" s="151">
        <f t="shared" si="58"/>
        <v>302220</v>
      </c>
      <c r="U85" s="151">
        <f t="shared" si="58"/>
        <v>302220</v>
      </c>
      <c r="V85" s="151">
        <f t="shared" si="58"/>
        <v>302220</v>
      </c>
      <c r="W85" s="151">
        <f t="shared" si="59"/>
        <v>302220</v>
      </c>
      <c r="X85" s="151">
        <f t="shared" si="59"/>
        <v>302220</v>
      </c>
      <c r="Y85" s="151">
        <f t="shared" si="59"/>
        <v>302220</v>
      </c>
      <c r="Z85" s="151">
        <f t="shared" si="59"/>
        <v>302220</v>
      </c>
      <c r="AA85" s="151">
        <f t="shared" si="59"/>
        <v>302220</v>
      </c>
    </row>
    <row r="86" spans="2:27" x14ac:dyDescent="0.3">
      <c r="B86" s="160" t="s">
        <v>169</v>
      </c>
      <c r="C86" s="160"/>
      <c r="D86" s="164"/>
      <c r="E86" s="160"/>
      <c r="F86" s="160"/>
      <c r="G86" s="161"/>
      <c r="H86" s="161"/>
      <c r="I86" s="161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161"/>
      <c r="Y86" s="161"/>
      <c r="Z86" s="161"/>
      <c r="AA86" s="161"/>
    </row>
    <row r="87" spans="2:27" x14ac:dyDescent="0.3">
      <c r="B87" s="162" t="s">
        <v>169</v>
      </c>
      <c r="C87" s="163">
        <v>2021</v>
      </c>
      <c r="D87" s="149">
        <v>198.6</v>
      </c>
      <c r="E87" s="163">
        <v>0.5</v>
      </c>
      <c r="F87" s="163"/>
      <c r="G87" s="151">
        <f t="shared" si="58"/>
        <v>0</v>
      </c>
      <c r="H87" s="151">
        <f t="shared" si="58"/>
        <v>0</v>
      </c>
      <c r="I87" s="151">
        <f t="shared" si="58"/>
        <v>0</v>
      </c>
      <c r="J87" s="151">
        <f t="shared" si="58"/>
        <v>0</v>
      </c>
      <c r="K87" s="151">
        <f t="shared" si="58"/>
        <v>0</v>
      </c>
      <c r="L87" s="151">
        <f t="shared" si="58"/>
        <v>0</v>
      </c>
      <c r="M87" s="151">
        <f t="shared" si="58"/>
        <v>0</v>
      </c>
      <c r="N87" s="151">
        <f t="shared" si="58"/>
        <v>0</v>
      </c>
      <c r="O87" s="151">
        <f t="shared" si="58"/>
        <v>0</v>
      </c>
      <c r="P87" s="151">
        <f t="shared" si="58"/>
        <v>0</v>
      </c>
      <c r="Q87" s="151">
        <f t="shared" si="58"/>
        <v>0</v>
      </c>
      <c r="R87" s="151">
        <f t="shared" si="58"/>
        <v>869868</v>
      </c>
      <c r="S87" s="151">
        <f t="shared" si="58"/>
        <v>869868</v>
      </c>
      <c r="T87" s="151">
        <f t="shared" si="58"/>
        <v>869868</v>
      </c>
      <c r="U87" s="151">
        <f t="shared" si="58"/>
        <v>869868</v>
      </c>
      <c r="V87" s="151">
        <f t="shared" si="58"/>
        <v>869868</v>
      </c>
      <c r="W87" s="151">
        <f t="shared" si="59"/>
        <v>869868</v>
      </c>
      <c r="X87" s="151">
        <f t="shared" si="59"/>
        <v>869868</v>
      </c>
      <c r="Y87" s="151">
        <f t="shared" si="59"/>
        <v>869868</v>
      </c>
      <c r="Z87" s="151">
        <f t="shared" si="59"/>
        <v>869868</v>
      </c>
      <c r="AA87" s="151">
        <f t="shared" si="59"/>
        <v>869868</v>
      </c>
    </row>
    <row r="88" spans="2:27" x14ac:dyDescent="0.3">
      <c r="B88" s="160" t="s">
        <v>170</v>
      </c>
      <c r="C88" s="160"/>
      <c r="D88" s="164"/>
      <c r="E88" s="160"/>
      <c r="F88" s="160"/>
      <c r="G88" s="161"/>
      <c r="H88" s="161"/>
      <c r="I88" s="161"/>
      <c r="J88" s="161"/>
      <c r="K88" s="161"/>
      <c r="L88" s="161"/>
      <c r="M88" s="161"/>
      <c r="N88" s="161"/>
      <c r="O88" s="161"/>
      <c r="P88" s="161"/>
      <c r="Q88" s="161"/>
      <c r="R88" s="161"/>
      <c r="S88" s="161"/>
      <c r="T88" s="161"/>
      <c r="U88" s="161"/>
      <c r="V88" s="161"/>
      <c r="W88" s="161"/>
      <c r="X88" s="161"/>
      <c r="Y88" s="161"/>
      <c r="Z88" s="161"/>
      <c r="AA88" s="161"/>
    </row>
    <row r="89" spans="2:27" x14ac:dyDescent="0.3">
      <c r="B89" s="162" t="s">
        <v>170</v>
      </c>
      <c r="C89" s="163">
        <v>2021</v>
      </c>
      <c r="D89" s="149">
        <v>91.6</v>
      </c>
      <c r="E89" s="163">
        <v>0.5</v>
      </c>
      <c r="F89" s="163"/>
      <c r="G89" s="151">
        <f t="shared" si="58"/>
        <v>0</v>
      </c>
      <c r="H89" s="151">
        <f t="shared" si="58"/>
        <v>0</v>
      </c>
      <c r="I89" s="151">
        <f t="shared" si="58"/>
        <v>0</v>
      </c>
      <c r="J89" s="151">
        <f t="shared" si="58"/>
        <v>0</v>
      </c>
      <c r="K89" s="151">
        <f t="shared" si="58"/>
        <v>0</v>
      </c>
      <c r="L89" s="151">
        <f t="shared" si="58"/>
        <v>0</v>
      </c>
      <c r="M89" s="151">
        <f t="shared" si="58"/>
        <v>0</v>
      </c>
      <c r="N89" s="151">
        <f t="shared" si="58"/>
        <v>0</v>
      </c>
      <c r="O89" s="151">
        <f t="shared" si="58"/>
        <v>0</v>
      </c>
      <c r="P89" s="151">
        <f t="shared" si="58"/>
        <v>0</v>
      </c>
      <c r="Q89" s="151">
        <f t="shared" si="58"/>
        <v>0</v>
      </c>
      <c r="R89" s="151">
        <f t="shared" si="58"/>
        <v>401208</v>
      </c>
      <c r="S89" s="151">
        <f t="shared" si="58"/>
        <v>401208</v>
      </c>
      <c r="T89" s="151">
        <f t="shared" si="58"/>
        <v>401208</v>
      </c>
      <c r="U89" s="151">
        <f t="shared" si="58"/>
        <v>401208</v>
      </c>
      <c r="V89" s="151">
        <f t="shared" si="58"/>
        <v>401208</v>
      </c>
      <c r="W89" s="151">
        <f t="shared" si="59"/>
        <v>401208</v>
      </c>
      <c r="X89" s="151">
        <f t="shared" si="59"/>
        <v>401208</v>
      </c>
      <c r="Y89" s="151">
        <f t="shared" si="59"/>
        <v>401208</v>
      </c>
      <c r="Z89" s="151">
        <f t="shared" si="59"/>
        <v>401208</v>
      </c>
      <c r="AA89" s="151">
        <f t="shared" si="59"/>
        <v>401208</v>
      </c>
    </row>
    <row r="90" spans="2:27" x14ac:dyDescent="0.3">
      <c r="B90" s="160" t="s">
        <v>171</v>
      </c>
      <c r="C90" s="160"/>
      <c r="D90" s="164"/>
      <c r="E90" s="160"/>
      <c r="F90" s="160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61"/>
      <c r="Y90" s="161"/>
      <c r="Z90" s="161"/>
      <c r="AA90" s="161"/>
    </row>
    <row r="91" spans="2:27" x14ac:dyDescent="0.3">
      <c r="B91" s="162" t="s">
        <v>171</v>
      </c>
      <c r="C91" s="163">
        <v>2021</v>
      </c>
      <c r="D91" s="149">
        <v>85.8</v>
      </c>
      <c r="E91" s="163">
        <v>0.5</v>
      </c>
      <c r="F91" s="163"/>
      <c r="G91" s="151">
        <f t="shared" si="58"/>
        <v>0</v>
      </c>
      <c r="H91" s="151">
        <f t="shared" si="58"/>
        <v>0</v>
      </c>
      <c r="I91" s="151">
        <f t="shared" si="58"/>
        <v>0</v>
      </c>
      <c r="J91" s="151">
        <f t="shared" si="58"/>
        <v>0</v>
      </c>
      <c r="K91" s="151">
        <f t="shared" si="58"/>
        <v>0</v>
      </c>
      <c r="L91" s="151">
        <f t="shared" si="58"/>
        <v>0</v>
      </c>
      <c r="M91" s="151">
        <f t="shared" si="58"/>
        <v>0</v>
      </c>
      <c r="N91" s="151">
        <f t="shared" si="58"/>
        <v>0</v>
      </c>
      <c r="O91" s="151">
        <f t="shared" si="58"/>
        <v>0</v>
      </c>
      <c r="P91" s="151">
        <f t="shared" si="58"/>
        <v>0</v>
      </c>
      <c r="Q91" s="151">
        <f t="shared" si="58"/>
        <v>0</v>
      </c>
      <c r="R91" s="151">
        <f t="shared" si="58"/>
        <v>375804</v>
      </c>
      <c r="S91" s="151">
        <f t="shared" si="58"/>
        <v>375804</v>
      </c>
      <c r="T91" s="151">
        <f t="shared" si="58"/>
        <v>375804</v>
      </c>
      <c r="U91" s="151">
        <f t="shared" si="58"/>
        <v>375804</v>
      </c>
      <c r="V91" s="151">
        <f t="shared" si="58"/>
        <v>375804</v>
      </c>
      <c r="W91" s="151">
        <f t="shared" si="59"/>
        <v>375804</v>
      </c>
      <c r="X91" s="151">
        <f t="shared" si="59"/>
        <v>375804</v>
      </c>
      <c r="Y91" s="151">
        <f t="shared" si="59"/>
        <v>375804</v>
      </c>
      <c r="Z91" s="151">
        <f t="shared" si="59"/>
        <v>375804</v>
      </c>
      <c r="AA91" s="151">
        <f t="shared" si="59"/>
        <v>375804</v>
      </c>
    </row>
    <row r="92" spans="2:27" x14ac:dyDescent="0.3">
      <c r="B92" s="160" t="s">
        <v>172</v>
      </c>
      <c r="C92" s="160"/>
      <c r="D92" s="164"/>
      <c r="E92" s="160"/>
      <c r="F92" s="160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61"/>
      <c r="Y92" s="161"/>
      <c r="Z92" s="161"/>
      <c r="AA92" s="161"/>
    </row>
    <row r="93" spans="2:27" x14ac:dyDescent="0.3">
      <c r="B93" s="162" t="s">
        <v>172</v>
      </c>
      <c r="C93" s="163">
        <v>2021</v>
      </c>
      <c r="D93" s="149">
        <v>118.2</v>
      </c>
      <c r="E93" s="163">
        <v>0.5</v>
      </c>
      <c r="F93" s="163"/>
      <c r="G93" s="151">
        <f t="shared" si="58"/>
        <v>0</v>
      </c>
      <c r="H93" s="151">
        <f t="shared" si="58"/>
        <v>0</v>
      </c>
      <c r="I93" s="151">
        <f t="shared" si="58"/>
        <v>0</v>
      </c>
      <c r="J93" s="151">
        <f t="shared" si="58"/>
        <v>0</v>
      </c>
      <c r="K93" s="151">
        <f t="shared" si="58"/>
        <v>0</v>
      </c>
      <c r="L93" s="151">
        <f t="shared" si="58"/>
        <v>0</v>
      </c>
      <c r="M93" s="151">
        <f t="shared" si="58"/>
        <v>0</v>
      </c>
      <c r="N93" s="151">
        <f t="shared" si="58"/>
        <v>0</v>
      </c>
      <c r="O93" s="151">
        <f t="shared" si="58"/>
        <v>0</v>
      </c>
      <c r="P93" s="151">
        <f t="shared" si="58"/>
        <v>0</v>
      </c>
      <c r="Q93" s="151">
        <f t="shared" si="58"/>
        <v>0</v>
      </c>
      <c r="R93" s="151">
        <f t="shared" si="58"/>
        <v>517716</v>
      </c>
      <c r="S93" s="151">
        <f t="shared" si="58"/>
        <v>517716</v>
      </c>
      <c r="T93" s="151">
        <f t="shared" si="58"/>
        <v>517716</v>
      </c>
      <c r="U93" s="151">
        <f t="shared" si="58"/>
        <v>517716</v>
      </c>
      <c r="V93" s="151">
        <f t="shared" si="58"/>
        <v>517716</v>
      </c>
      <c r="W93" s="151">
        <f t="shared" si="59"/>
        <v>517716</v>
      </c>
      <c r="X93" s="151">
        <f t="shared" si="59"/>
        <v>517716</v>
      </c>
      <c r="Y93" s="151">
        <f t="shared" si="59"/>
        <v>517716</v>
      </c>
      <c r="Z93" s="151">
        <f t="shared" si="59"/>
        <v>517716</v>
      </c>
      <c r="AA93" s="151">
        <f t="shared" si="59"/>
        <v>517716</v>
      </c>
    </row>
    <row r="94" spans="2:27" x14ac:dyDescent="0.3">
      <c r="B94" s="160" t="s">
        <v>173</v>
      </c>
      <c r="C94" s="160"/>
      <c r="D94" s="164"/>
      <c r="E94" s="160"/>
      <c r="F94" s="160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61"/>
      <c r="Y94" s="161"/>
      <c r="Z94" s="161"/>
      <c r="AA94" s="161"/>
    </row>
    <row r="95" spans="2:27" x14ac:dyDescent="0.3">
      <c r="B95" s="162" t="str">
        <f>+B94</f>
        <v>Ivirizu</v>
      </c>
      <c r="C95" s="163">
        <v>2020</v>
      </c>
      <c r="D95" s="149">
        <v>253.9</v>
      </c>
      <c r="E95" s="163">
        <v>0.5</v>
      </c>
      <c r="F95" s="163"/>
      <c r="G95" s="151">
        <f t="shared" si="58"/>
        <v>0</v>
      </c>
      <c r="H95" s="151">
        <f t="shared" si="58"/>
        <v>0</v>
      </c>
      <c r="I95" s="151">
        <f t="shared" si="58"/>
        <v>0</v>
      </c>
      <c r="J95" s="151">
        <f t="shared" si="58"/>
        <v>0</v>
      </c>
      <c r="K95" s="151">
        <f t="shared" si="58"/>
        <v>0</v>
      </c>
      <c r="L95" s="151">
        <f t="shared" si="58"/>
        <v>0</v>
      </c>
      <c r="M95" s="151">
        <f t="shared" si="58"/>
        <v>0</v>
      </c>
      <c r="N95" s="151">
        <f t="shared" si="58"/>
        <v>0</v>
      </c>
      <c r="O95" s="151">
        <f t="shared" si="58"/>
        <v>0</v>
      </c>
      <c r="P95" s="151">
        <f t="shared" si="58"/>
        <v>0</v>
      </c>
      <c r="Q95" s="151">
        <f t="shared" si="58"/>
        <v>1112082</v>
      </c>
      <c r="R95" s="151">
        <f t="shared" si="58"/>
        <v>1112082</v>
      </c>
      <c r="S95" s="151">
        <f t="shared" si="58"/>
        <v>1112082</v>
      </c>
      <c r="T95" s="151">
        <f t="shared" si="58"/>
        <v>1112082</v>
      </c>
      <c r="U95" s="151">
        <f t="shared" si="58"/>
        <v>1112082</v>
      </c>
      <c r="V95" s="151">
        <f t="shared" si="58"/>
        <v>1112082</v>
      </c>
      <c r="W95" s="151">
        <f t="shared" si="59"/>
        <v>1112082</v>
      </c>
      <c r="X95" s="151">
        <f t="shared" si="59"/>
        <v>1112082</v>
      </c>
      <c r="Y95" s="151">
        <f t="shared" si="59"/>
        <v>1112082</v>
      </c>
      <c r="Z95" s="151">
        <f t="shared" si="59"/>
        <v>1112082</v>
      </c>
      <c r="AA95" s="151">
        <f t="shared" si="59"/>
        <v>1112082</v>
      </c>
    </row>
    <row r="96" spans="2:27" x14ac:dyDescent="0.3">
      <c r="B96" s="160" t="s">
        <v>174</v>
      </c>
      <c r="C96" s="160"/>
      <c r="D96" s="164"/>
      <c r="E96" s="160"/>
      <c r="F96" s="160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61"/>
      <c r="Y96" s="161"/>
      <c r="Z96" s="161"/>
      <c r="AA96" s="161"/>
    </row>
    <row r="97" spans="2:27" x14ac:dyDescent="0.3">
      <c r="B97" s="162" t="str">
        <f>+B96</f>
        <v>Banda Azul</v>
      </c>
      <c r="C97" s="163">
        <v>2020</v>
      </c>
      <c r="D97" s="149">
        <v>93</v>
      </c>
      <c r="E97" s="163">
        <v>0.5</v>
      </c>
      <c r="F97" s="163"/>
      <c r="G97" s="151">
        <f t="shared" si="58"/>
        <v>0</v>
      </c>
      <c r="H97" s="151">
        <f t="shared" si="58"/>
        <v>0</v>
      </c>
      <c r="I97" s="151">
        <f t="shared" si="58"/>
        <v>0</v>
      </c>
      <c r="J97" s="151">
        <f t="shared" si="58"/>
        <v>0</v>
      </c>
      <c r="K97" s="151">
        <f t="shared" si="58"/>
        <v>0</v>
      </c>
      <c r="L97" s="151">
        <f t="shared" si="58"/>
        <v>0</v>
      </c>
      <c r="M97" s="151">
        <f t="shared" si="58"/>
        <v>0</v>
      </c>
      <c r="N97" s="151">
        <f t="shared" si="58"/>
        <v>0</v>
      </c>
      <c r="O97" s="151">
        <f t="shared" si="58"/>
        <v>0</v>
      </c>
      <c r="P97" s="151">
        <f t="shared" si="58"/>
        <v>0</v>
      </c>
      <c r="Q97" s="151">
        <f t="shared" si="58"/>
        <v>407340</v>
      </c>
      <c r="R97" s="151">
        <f t="shared" si="58"/>
        <v>407340</v>
      </c>
      <c r="S97" s="151">
        <f t="shared" si="58"/>
        <v>407340</v>
      </c>
      <c r="T97" s="151">
        <f t="shared" si="58"/>
        <v>407340</v>
      </c>
      <c r="U97" s="151">
        <f t="shared" si="58"/>
        <v>407340</v>
      </c>
      <c r="V97" s="151">
        <f t="shared" si="58"/>
        <v>407340</v>
      </c>
      <c r="W97" s="151">
        <f t="shared" si="59"/>
        <v>407340</v>
      </c>
      <c r="X97" s="151">
        <f t="shared" si="59"/>
        <v>407340</v>
      </c>
      <c r="Y97" s="151">
        <f t="shared" si="59"/>
        <v>407340</v>
      </c>
      <c r="Z97" s="151">
        <f t="shared" si="59"/>
        <v>407340</v>
      </c>
      <c r="AA97" s="151">
        <f t="shared" si="59"/>
        <v>407340</v>
      </c>
    </row>
    <row r="98" spans="2:27" x14ac:dyDescent="0.3">
      <c r="B98" s="160" t="s">
        <v>175</v>
      </c>
      <c r="C98" s="160"/>
      <c r="D98" s="164"/>
      <c r="E98" s="160"/>
      <c r="F98" s="160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61"/>
      <c r="Y98" s="161"/>
      <c r="Z98" s="161"/>
      <c r="AA98" s="161"/>
    </row>
    <row r="99" spans="2:27" x14ac:dyDescent="0.3">
      <c r="B99" s="162" t="str">
        <f>+B98</f>
        <v>Pequenas centrales</v>
      </c>
      <c r="C99" s="163">
        <v>2020</v>
      </c>
      <c r="D99" s="149">
        <v>200</v>
      </c>
      <c r="E99" s="163">
        <v>0.5</v>
      </c>
      <c r="F99" s="163"/>
      <c r="G99" s="151">
        <f t="shared" si="58"/>
        <v>0</v>
      </c>
      <c r="H99" s="151">
        <f t="shared" si="58"/>
        <v>0</v>
      </c>
      <c r="I99" s="151">
        <f t="shared" si="58"/>
        <v>0</v>
      </c>
      <c r="J99" s="151">
        <f t="shared" si="58"/>
        <v>0</v>
      </c>
      <c r="K99" s="151">
        <f t="shared" si="58"/>
        <v>0</v>
      </c>
      <c r="L99" s="151">
        <f t="shared" si="58"/>
        <v>0</v>
      </c>
      <c r="M99" s="151">
        <f t="shared" si="58"/>
        <v>0</v>
      </c>
      <c r="N99" s="151">
        <f t="shared" si="58"/>
        <v>0</v>
      </c>
      <c r="O99" s="151">
        <f t="shared" si="58"/>
        <v>0</v>
      </c>
      <c r="P99" s="151">
        <f t="shared" si="58"/>
        <v>0</v>
      </c>
      <c r="Q99" s="151">
        <f t="shared" si="58"/>
        <v>876000</v>
      </c>
      <c r="R99" s="151">
        <f t="shared" si="58"/>
        <v>876000</v>
      </c>
      <c r="S99" s="151">
        <f t="shared" si="58"/>
        <v>876000</v>
      </c>
      <c r="T99" s="151">
        <f t="shared" si="58"/>
        <v>876000</v>
      </c>
      <c r="U99" s="151">
        <f t="shared" si="58"/>
        <v>876000</v>
      </c>
      <c r="V99" s="151">
        <f t="shared" si="58"/>
        <v>876000</v>
      </c>
      <c r="W99" s="151">
        <f t="shared" si="59"/>
        <v>876000</v>
      </c>
      <c r="X99" s="151">
        <f t="shared" si="59"/>
        <v>876000</v>
      </c>
      <c r="Y99" s="151">
        <f t="shared" si="59"/>
        <v>876000</v>
      </c>
      <c r="Z99" s="151">
        <f t="shared" si="59"/>
        <v>876000</v>
      </c>
      <c r="AA99" s="151">
        <f t="shared" si="59"/>
        <v>876000</v>
      </c>
    </row>
    <row r="100" spans="2:27" x14ac:dyDescent="0.3">
      <c r="B100" s="160" t="s">
        <v>176</v>
      </c>
      <c r="C100" s="160"/>
      <c r="D100" s="164"/>
      <c r="E100" s="160"/>
      <c r="F100" s="160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61"/>
      <c r="Y100" s="161"/>
      <c r="Z100" s="161"/>
      <c r="AA100" s="161"/>
    </row>
    <row r="101" spans="2:27" x14ac:dyDescent="0.3">
      <c r="B101" s="162" t="str">
        <f>+B100</f>
        <v>Carrizal</v>
      </c>
      <c r="C101" s="163">
        <v>2025</v>
      </c>
      <c r="D101" s="149">
        <v>347</v>
      </c>
      <c r="E101" s="163">
        <v>0.5</v>
      </c>
      <c r="F101" s="163"/>
      <c r="G101" s="151">
        <f t="shared" si="58"/>
        <v>0</v>
      </c>
      <c r="H101" s="151">
        <f t="shared" si="58"/>
        <v>0</v>
      </c>
      <c r="I101" s="151">
        <f t="shared" si="58"/>
        <v>0</v>
      </c>
      <c r="J101" s="151">
        <f t="shared" si="58"/>
        <v>0</v>
      </c>
      <c r="K101" s="151">
        <f t="shared" si="58"/>
        <v>0</v>
      </c>
      <c r="L101" s="151">
        <f t="shared" si="58"/>
        <v>0</v>
      </c>
      <c r="M101" s="151">
        <f t="shared" si="58"/>
        <v>0</v>
      </c>
      <c r="N101" s="151">
        <f t="shared" si="58"/>
        <v>0</v>
      </c>
      <c r="O101" s="151">
        <f t="shared" si="58"/>
        <v>0</v>
      </c>
      <c r="P101" s="151">
        <f t="shared" si="58"/>
        <v>0</v>
      </c>
      <c r="Q101" s="151">
        <f t="shared" si="58"/>
        <v>0</v>
      </c>
      <c r="R101" s="151">
        <f t="shared" si="58"/>
        <v>0</v>
      </c>
      <c r="S101" s="151">
        <f t="shared" si="58"/>
        <v>0</v>
      </c>
      <c r="T101" s="151">
        <f t="shared" si="58"/>
        <v>0</v>
      </c>
      <c r="U101" s="151">
        <f t="shared" si="58"/>
        <v>0</v>
      </c>
      <c r="V101" s="151">
        <f t="shared" si="58"/>
        <v>1519860</v>
      </c>
      <c r="W101" s="151">
        <f t="shared" si="59"/>
        <v>1519860</v>
      </c>
      <c r="X101" s="151">
        <f t="shared" si="59"/>
        <v>1519860</v>
      </c>
      <c r="Y101" s="151">
        <f t="shared" si="59"/>
        <v>1519860</v>
      </c>
      <c r="Z101" s="151">
        <f t="shared" si="59"/>
        <v>1519860</v>
      </c>
      <c r="AA101" s="151">
        <f t="shared" si="59"/>
        <v>1519860</v>
      </c>
    </row>
    <row r="102" spans="2:27" x14ac:dyDescent="0.3">
      <c r="B102" s="160" t="s">
        <v>177</v>
      </c>
      <c r="C102" s="160"/>
      <c r="D102" s="164"/>
      <c r="E102" s="160"/>
      <c r="F102" s="160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61"/>
      <c r="Y102" s="161"/>
      <c r="Z102" s="161"/>
      <c r="AA102" s="161"/>
    </row>
    <row r="103" spans="2:27" x14ac:dyDescent="0.3">
      <c r="B103" s="162" t="str">
        <f>+B102</f>
        <v>Cambari</v>
      </c>
      <c r="C103" s="163">
        <v>2025</v>
      </c>
      <c r="D103" s="149">
        <v>93</v>
      </c>
      <c r="E103" s="163">
        <v>0.5</v>
      </c>
      <c r="F103" s="163"/>
      <c r="G103" s="151">
        <f t="shared" si="58"/>
        <v>0</v>
      </c>
      <c r="H103" s="151">
        <f t="shared" si="58"/>
        <v>0</v>
      </c>
      <c r="I103" s="151">
        <f t="shared" si="58"/>
        <v>0</v>
      </c>
      <c r="J103" s="151">
        <f t="shared" si="58"/>
        <v>0</v>
      </c>
      <c r="K103" s="151">
        <f t="shared" si="58"/>
        <v>0</v>
      </c>
      <c r="L103" s="151">
        <f t="shared" si="58"/>
        <v>0</v>
      </c>
      <c r="M103" s="151">
        <f t="shared" si="58"/>
        <v>0</v>
      </c>
      <c r="N103" s="151">
        <f t="shared" si="58"/>
        <v>0</v>
      </c>
      <c r="O103" s="151">
        <f t="shared" si="58"/>
        <v>0</v>
      </c>
      <c r="P103" s="151">
        <f t="shared" si="58"/>
        <v>0</v>
      </c>
      <c r="Q103" s="151">
        <f t="shared" si="58"/>
        <v>0</v>
      </c>
      <c r="R103" s="151">
        <f t="shared" si="58"/>
        <v>0</v>
      </c>
      <c r="S103" s="151">
        <f t="shared" si="58"/>
        <v>0</v>
      </c>
      <c r="T103" s="151">
        <f t="shared" si="58"/>
        <v>0</v>
      </c>
      <c r="U103" s="151">
        <f t="shared" si="58"/>
        <v>0</v>
      </c>
      <c r="V103" s="151">
        <f t="shared" si="58"/>
        <v>407340</v>
      </c>
      <c r="W103" s="151">
        <f t="shared" si="59"/>
        <v>407340</v>
      </c>
      <c r="X103" s="151">
        <f t="shared" si="59"/>
        <v>407340</v>
      </c>
      <c r="Y103" s="151">
        <f t="shared" si="59"/>
        <v>407340</v>
      </c>
      <c r="Z103" s="151">
        <f t="shared" si="59"/>
        <v>407340</v>
      </c>
      <c r="AA103" s="151">
        <f t="shared" si="59"/>
        <v>407340</v>
      </c>
    </row>
    <row r="104" spans="2:27" x14ac:dyDescent="0.3">
      <c r="B104" s="160" t="s">
        <v>178</v>
      </c>
      <c r="C104" s="160"/>
      <c r="D104" s="164"/>
      <c r="E104" s="160"/>
      <c r="F104" s="160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61"/>
      <c r="Y104" s="161"/>
      <c r="Z104" s="161"/>
      <c r="AA104" s="161"/>
    </row>
    <row r="105" spans="2:27" x14ac:dyDescent="0.3">
      <c r="B105" s="162" t="str">
        <f>+B104</f>
        <v>Cuenca Corani</v>
      </c>
      <c r="C105" s="163">
        <v>2025</v>
      </c>
      <c r="D105" s="149">
        <v>220</v>
      </c>
      <c r="E105" s="163">
        <v>0.5</v>
      </c>
      <c r="F105" s="163"/>
      <c r="G105" s="151">
        <f t="shared" si="58"/>
        <v>0</v>
      </c>
      <c r="H105" s="151">
        <f t="shared" si="58"/>
        <v>0</v>
      </c>
      <c r="I105" s="151">
        <f t="shared" si="58"/>
        <v>0</v>
      </c>
      <c r="J105" s="151">
        <f t="shared" si="58"/>
        <v>0</v>
      </c>
      <c r="K105" s="151">
        <f t="shared" si="58"/>
        <v>0</v>
      </c>
      <c r="L105" s="151">
        <f t="shared" si="58"/>
        <v>0</v>
      </c>
      <c r="M105" s="151">
        <f t="shared" si="58"/>
        <v>0</v>
      </c>
      <c r="N105" s="151">
        <f t="shared" si="58"/>
        <v>0</v>
      </c>
      <c r="O105" s="151">
        <f t="shared" si="58"/>
        <v>0</v>
      </c>
      <c r="P105" s="151">
        <f t="shared" si="58"/>
        <v>0</v>
      </c>
      <c r="Q105" s="151">
        <f t="shared" si="58"/>
        <v>0</v>
      </c>
      <c r="R105" s="151">
        <f t="shared" si="58"/>
        <v>0</v>
      </c>
      <c r="S105" s="151">
        <f t="shared" si="58"/>
        <v>0</v>
      </c>
      <c r="T105" s="151">
        <f t="shared" si="58"/>
        <v>0</v>
      </c>
      <c r="U105" s="151">
        <f t="shared" si="58"/>
        <v>0</v>
      </c>
      <c r="V105" s="151">
        <f t="shared" si="58"/>
        <v>963600</v>
      </c>
      <c r="W105" s="151">
        <f t="shared" si="59"/>
        <v>963600</v>
      </c>
      <c r="X105" s="151">
        <f t="shared" si="59"/>
        <v>963600</v>
      </c>
      <c r="Y105" s="151">
        <f t="shared" si="59"/>
        <v>963600</v>
      </c>
      <c r="Z105" s="151">
        <f t="shared" si="59"/>
        <v>963600</v>
      </c>
      <c r="AA105" s="151">
        <f t="shared" si="59"/>
        <v>963600</v>
      </c>
    </row>
    <row r="106" spans="2:27" x14ac:dyDescent="0.3">
      <c r="B106" s="160" t="s">
        <v>179</v>
      </c>
      <c r="C106" s="160"/>
      <c r="D106" s="164"/>
      <c r="E106" s="160"/>
      <c r="F106" s="160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61"/>
      <c r="Y106" s="161"/>
      <c r="Z106" s="161"/>
      <c r="AA106" s="161"/>
    </row>
    <row r="107" spans="2:27" x14ac:dyDescent="0.3">
      <c r="B107" s="162" t="str">
        <f>+B106</f>
        <v>Moliineros</v>
      </c>
      <c r="C107" s="163">
        <v>2025</v>
      </c>
      <c r="D107" s="149">
        <v>132</v>
      </c>
      <c r="E107" s="163">
        <v>0.5</v>
      </c>
      <c r="F107" s="163"/>
      <c r="G107" s="151">
        <f t="shared" si="58"/>
        <v>0</v>
      </c>
      <c r="H107" s="151">
        <f t="shared" si="58"/>
        <v>0</v>
      </c>
      <c r="I107" s="151">
        <f t="shared" si="58"/>
        <v>0</v>
      </c>
      <c r="J107" s="151">
        <f t="shared" si="58"/>
        <v>0</v>
      </c>
      <c r="K107" s="151">
        <f t="shared" si="58"/>
        <v>0</v>
      </c>
      <c r="L107" s="151">
        <f t="shared" si="58"/>
        <v>0</v>
      </c>
      <c r="M107" s="151">
        <f t="shared" si="58"/>
        <v>0</v>
      </c>
      <c r="N107" s="151">
        <f t="shared" si="58"/>
        <v>0</v>
      </c>
      <c r="O107" s="151">
        <f t="shared" si="58"/>
        <v>0</v>
      </c>
      <c r="P107" s="151">
        <f t="shared" si="58"/>
        <v>0</v>
      </c>
      <c r="Q107" s="151">
        <f t="shared" si="58"/>
        <v>0</v>
      </c>
      <c r="R107" s="151">
        <f t="shared" si="58"/>
        <v>0</v>
      </c>
      <c r="S107" s="151">
        <f t="shared" si="58"/>
        <v>0</v>
      </c>
      <c r="T107" s="151">
        <f t="shared" si="58"/>
        <v>0</v>
      </c>
      <c r="U107" s="151">
        <f t="shared" si="58"/>
        <v>0</v>
      </c>
      <c r="V107" s="151">
        <f t="shared" si="58"/>
        <v>578160</v>
      </c>
      <c r="W107" s="151">
        <f t="shared" si="59"/>
        <v>578160</v>
      </c>
      <c r="X107" s="151">
        <f t="shared" si="59"/>
        <v>578160</v>
      </c>
      <c r="Y107" s="151">
        <f t="shared" si="59"/>
        <v>578160</v>
      </c>
      <c r="Z107" s="151">
        <f t="shared" si="59"/>
        <v>578160</v>
      </c>
      <c r="AA107" s="151">
        <f t="shared" si="59"/>
        <v>578160</v>
      </c>
    </row>
    <row r="108" spans="2:27" x14ac:dyDescent="0.3">
      <c r="B108" s="160" t="s">
        <v>180</v>
      </c>
      <c r="C108" s="160"/>
      <c r="D108" s="164"/>
      <c r="E108" s="160"/>
      <c r="F108" s="160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61"/>
      <c r="Y108" s="161"/>
      <c r="Z108" s="161"/>
      <c r="AA108" s="161"/>
    </row>
    <row r="109" spans="2:27" x14ac:dyDescent="0.3">
      <c r="B109" s="162" t="str">
        <f>+B108</f>
        <v>Rositas</v>
      </c>
      <c r="C109" s="163">
        <v>2025</v>
      </c>
      <c r="D109" s="149">
        <v>600</v>
      </c>
      <c r="E109" s="163">
        <v>0.5</v>
      </c>
      <c r="F109" s="163"/>
      <c r="G109" s="151">
        <f t="shared" si="58"/>
        <v>0</v>
      </c>
      <c r="H109" s="151">
        <f t="shared" si="58"/>
        <v>0</v>
      </c>
      <c r="I109" s="151">
        <f t="shared" si="58"/>
        <v>0</v>
      </c>
      <c r="J109" s="151">
        <f t="shared" si="58"/>
        <v>0</v>
      </c>
      <c r="K109" s="151">
        <f t="shared" si="58"/>
        <v>0</v>
      </c>
      <c r="L109" s="151">
        <f t="shared" si="58"/>
        <v>0</v>
      </c>
      <c r="M109" s="151">
        <f t="shared" si="58"/>
        <v>0</v>
      </c>
      <c r="N109" s="151">
        <f t="shared" si="58"/>
        <v>0</v>
      </c>
      <c r="O109" s="151">
        <f t="shared" si="58"/>
        <v>0</v>
      </c>
      <c r="P109" s="151">
        <f t="shared" si="58"/>
        <v>0</v>
      </c>
      <c r="Q109" s="151">
        <f t="shared" si="58"/>
        <v>0</v>
      </c>
      <c r="R109" s="151">
        <f t="shared" si="58"/>
        <v>0</v>
      </c>
      <c r="S109" s="151">
        <f t="shared" si="58"/>
        <v>0</v>
      </c>
      <c r="T109" s="151">
        <f t="shared" si="58"/>
        <v>0</v>
      </c>
      <c r="U109" s="151">
        <f t="shared" si="58"/>
        <v>0</v>
      </c>
      <c r="V109" s="151">
        <f t="shared" si="58"/>
        <v>2628000</v>
      </c>
      <c r="W109" s="151">
        <f t="shared" si="59"/>
        <v>2628000</v>
      </c>
      <c r="X109" s="151">
        <f t="shared" si="59"/>
        <v>2628000</v>
      </c>
      <c r="Y109" s="151">
        <f t="shared" si="59"/>
        <v>2628000</v>
      </c>
      <c r="Z109" s="151">
        <f t="shared" si="59"/>
        <v>2628000</v>
      </c>
      <c r="AA109" s="151">
        <f t="shared" si="59"/>
        <v>2628000</v>
      </c>
    </row>
    <row r="110" spans="2:27" x14ac:dyDescent="0.3">
      <c r="B110" s="160" t="s">
        <v>181</v>
      </c>
      <c r="C110" s="160"/>
      <c r="D110" s="164"/>
      <c r="E110" s="160"/>
      <c r="F110" s="160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  <c r="U110" s="161"/>
      <c r="V110" s="161"/>
      <c r="W110" s="161"/>
      <c r="X110" s="161"/>
      <c r="Y110" s="161"/>
      <c r="Z110" s="161"/>
      <c r="AA110" s="161"/>
    </row>
    <row r="111" spans="2:27" x14ac:dyDescent="0.3">
      <c r="B111" s="162" t="str">
        <f>+B110</f>
        <v>Icla</v>
      </c>
      <c r="C111" s="163">
        <v>2029</v>
      </c>
      <c r="D111" s="149">
        <v>102</v>
      </c>
      <c r="E111" s="163">
        <v>0.53</v>
      </c>
      <c r="F111" s="163"/>
      <c r="G111" s="151">
        <f t="shared" ref="G111:V111" si="60">+IF($C111&lt;=G$52,$D111*8760*$E111,0)</f>
        <v>0</v>
      </c>
      <c r="H111" s="151">
        <f t="shared" si="60"/>
        <v>0</v>
      </c>
      <c r="I111" s="151">
        <f t="shared" si="60"/>
        <v>0</v>
      </c>
      <c r="J111" s="151">
        <f t="shared" si="60"/>
        <v>0</v>
      </c>
      <c r="K111" s="151">
        <f t="shared" si="60"/>
        <v>0</v>
      </c>
      <c r="L111" s="151">
        <f t="shared" si="60"/>
        <v>0</v>
      </c>
      <c r="M111" s="151">
        <f t="shared" si="60"/>
        <v>0</v>
      </c>
      <c r="N111" s="151">
        <f t="shared" si="60"/>
        <v>0</v>
      </c>
      <c r="O111" s="151">
        <f t="shared" si="60"/>
        <v>0</v>
      </c>
      <c r="P111" s="151">
        <f t="shared" si="60"/>
        <v>0</v>
      </c>
      <c r="Q111" s="151">
        <f t="shared" si="60"/>
        <v>0</v>
      </c>
      <c r="R111" s="151">
        <f t="shared" si="60"/>
        <v>0</v>
      </c>
      <c r="S111" s="151">
        <f t="shared" si="60"/>
        <v>0</v>
      </c>
      <c r="T111" s="151">
        <f t="shared" si="60"/>
        <v>0</v>
      </c>
      <c r="U111" s="151">
        <f t="shared" si="60"/>
        <v>0</v>
      </c>
      <c r="V111" s="151">
        <f t="shared" si="60"/>
        <v>0</v>
      </c>
      <c r="W111" s="151">
        <f t="shared" si="59"/>
        <v>0</v>
      </c>
      <c r="X111" s="151">
        <f t="shared" si="59"/>
        <v>0</v>
      </c>
      <c r="Y111" s="151">
        <f t="shared" si="59"/>
        <v>0</v>
      </c>
      <c r="Z111" s="151">
        <f t="shared" si="59"/>
        <v>473565.60000000003</v>
      </c>
      <c r="AA111" s="151">
        <f t="shared" si="59"/>
        <v>473565.60000000003</v>
      </c>
    </row>
    <row r="112" spans="2:27" x14ac:dyDescent="0.3">
      <c r="B112" s="160" t="s">
        <v>182</v>
      </c>
      <c r="C112" s="160"/>
      <c r="D112" s="164"/>
      <c r="E112" s="160"/>
      <c r="F112" s="160"/>
      <c r="G112" s="161"/>
      <c r="H112" s="161"/>
      <c r="I112" s="161"/>
      <c r="J112" s="161"/>
      <c r="K112" s="161"/>
      <c r="L112" s="161"/>
      <c r="M112" s="161"/>
      <c r="N112" s="161"/>
      <c r="O112" s="161"/>
      <c r="P112" s="161"/>
      <c r="Q112" s="161"/>
      <c r="R112" s="161"/>
      <c r="S112" s="161"/>
      <c r="T112" s="161"/>
      <c r="U112" s="161"/>
      <c r="V112" s="161"/>
      <c r="W112" s="161"/>
      <c r="X112" s="161"/>
      <c r="Y112" s="161"/>
      <c r="Z112" s="161"/>
      <c r="AA112" s="161"/>
    </row>
    <row r="113" spans="2:27" x14ac:dyDescent="0.3">
      <c r="B113" s="162" t="str">
        <f>+B112</f>
        <v>Margarita</v>
      </c>
      <c r="C113" s="163">
        <v>2029</v>
      </c>
      <c r="D113" s="149">
        <v>150</v>
      </c>
      <c r="E113" s="163">
        <v>0.53</v>
      </c>
      <c r="F113" s="163"/>
      <c r="G113" s="151">
        <f t="shared" ref="G113:V113" si="61">+IF($C113&lt;=G$52,$D113*8760*$E113,0)</f>
        <v>0</v>
      </c>
      <c r="H113" s="151">
        <f t="shared" si="61"/>
        <v>0</v>
      </c>
      <c r="I113" s="151">
        <f t="shared" si="61"/>
        <v>0</v>
      </c>
      <c r="J113" s="151">
        <f t="shared" si="61"/>
        <v>0</v>
      </c>
      <c r="K113" s="151">
        <f t="shared" si="61"/>
        <v>0</v>
      </c>
      <c r="L113" s="151">
        <f t="shared" si="61"/>
        <v>0</v>
      </c>
      <c r="M113" s="151">
        <f t="shared" si="61"/>
        <v>0</v>
      </c>
      <c r="N113" s="151">
        <f t="shared" si="61"/>
        <v>0</v>
      </c>
      <c r="O113" s="151">
        <f t="shared" si="61"/>
        <v>0</v>
      </c>
      <c r="P113" s="151">
        <f t="shared" si="61"/>
        <v>0</v>
      </c>
      <c r="Q113" s="151">
        <f t="shared" si="61"/>
        <v>0</v>
      </c>
      <c r="R113" s="151">
        <f t="shared" si="61"/>
        <v>0</v>
      </c>
      <c r="S113" s="151">
        <f t="shared" si="61"/>
        <v>0</v>
      </c>
      <c r="T113" s="151">
        <f t="shared" si="61"/>
        <v>0</v>
      </c>
      <c r="U113" s="151">
        <f t="shared" si="61"/>
        <v>0</v>
      </c>
      <c r="V113" s="151">
        <f t="shared" si="61"/>
        <v>0</v>
      </c>
      <c r="W113" s="151">
        <f t="shared" si="59"/>
        <v>0</v>
      </c>
      <c r="X113" s="151">
        <f t="shared" si="59"/>
        <v>0</v>
      </c>
      <c r="Y113" s="151">
        <f t="shared" si="59"/>
        <v>0</v>
      </c>
      <c r="Z113" s="151">
        <f t="shared" si="59"/>
        <v>696420</v>
      </c>
      <c r="AA113" s="151">
        <f t="shared" si="59"/>
        <v>696420</v>
      </c>
    </row>
    <row r="114" spans="2:27" x14ac:dyDescent="0.3">
      <c r="B114" s="160" t="s">
        <v>183</v>
      </c>
      <c r="C114" s="160"/>
      <c r="D114" s="164"/>
      <c r="E114" s="160"/>
      <c r="F114" s="160"/>
      <c r="G114" s="161"/>
      <c r="H114" s="161"/>
      <c r="I114" s="161"/>
      <c r="J114" s="161"/>
      <c r="K114" s="161"/>
      <c r="L114" s="161"/>
      <c r="M114" s="161"/>
      <c r="N114" s="161"/>
      <c r="O114" s="161"/>
      <c r="P114" s="161"/>
      <c r="Q114" s="161"/>
      <c r="R114" s="161"/>
      <c r="S114" s="161"/>
      <c r="T114" s="161"/>
      <c r="U114" s="161"/>
      <c r="V114" s="161"/>
      <c r="W114" s="161"/>
      <c r="X114" s="161"/>
      <c r="Y114" s="161"/>
      <c r="Z114" s="161"/>
      <c r="AA114" s="161"/>
    </row>
    <row r="115" spans="2:27" x14ac:dyDescent="0.3">
      <c r="B115" s="162" t="str">
        <f>+B114</f>
        <v>Río Grande (excl. Juntas)</v>
      </c>
      <c r="C115" s="163">
        <v>2029</v>
      </c>
      <c r="D115" s="149">
        <f>3072-172</f>
        <v>2900</v>
      </c>
      <c r="E115" s="163">
        <v>0.53</v>
      </c>
      <c r="F115" s="163"/>
      <c r="G115" s="151">
        <f t="shared" ref="G115:V115" si="62">+IF($C115&lt;=G$52,$D115*8760*$E115,0)</f>
        <v>0</v>
      </c>
      <c r="H115" s="151">
        <f t="shared" si="62"/>
        <v>0</v>
      </c>
      <c r="I115" s="151">
        <f t="shared" si="62"/>
        <v>0</v>
      </c>
      <c r="J115" s="151">
        <f t="shared" si="62"/>
        <v>0</v>
      </c>
      <c r="K115" s="151">
        <f t="shared" si="62"/>
        <v>0</v>
      </c>
      <c r="L115" s="151">
        <f t="shared" si="62"/>
        <v>0</v>
      </c>
      <c r="M115" s="151">
        <f t="shared" si="62"/>
        <v>0</v>
      </c>
      <c r="N115" s="151">
        <f t="shared" si="62"/>
        <v>0</v>
      </c>
      <c r="O115" s="151">
        <f t="shared" si="62"/>
        <v>0</v>
      </c>
      <c r="P115" s="151">
        <f t="shared" si="62"/>
        <v>0</v>
      </c>
      <c r="Q115" s="151">
        <f t="shared" si="62"/>
        <v>0</v>
      </c>
      <c r="R115" s="151">
        <f t="shared" si="62"/>
        <v>0</v>
      </c>
      <c r="S115" s="151">
        <f t="shared" si="62"/>
        <v>0</v>
      </c>
      <c r="T115" s="151">
        <f t="shared" si="62"/>
        <v>0</v>
      </c>
      <c r="U115" s="151">
        <f t="shared" si="62"/>
        <v>0</v>
      </c>
      <c r="V115" s="151">
        <f t="shared" si="62"/>
        <v>0</v>
      </c>
      <c r="W115" s="151">
        <f t="shared" si="59"/>
        <v>0</v>
      </c>
      <c r="X115" s="151">
        <f t="shared" si="59"/>
        <v>0</v>
      </c>
      <c r="Y115" s="151">
        <f t="shared" si="59"/>
        <v>0</v>
      </c>
      <c r="Z115" s="151">
        <f t="shared" si="59"/>
        <v>13464120</v>
      </c>
      <c r="AA115" s="151">
        <f t="shared" si="59"/>
        <v>13464120</v>
      </c>
    </row>
    <row r="116" spans="2:27" x14ac:dyDescent="0.3">
      <c r="B116" s="160" t="s">
        <v>184</v>
      </c>
      <c r="C116" s="160"/>
      <c r="D116" s="164"/>
      <c r="E116" s="160"/>
      <c r="F116" s="160"/>
      <c r="G116" s="161"/>
      <c r="H116" s="161"/>
      <c r="I116" s="161"/>
      <c r="J116" s="161"/>
      <c r="K116" s="161"/>
      <c r="L116" s="161"/>
      <c r="M116" s="161"/>
      <c r="N116" s="161"/>
      <c r="O116" s="161"/>
      <c r="P116" s="161"/>
      <c r="Q116" s="161"/>
      <c r="R116" s="161"/>
      <c r="S116" s="161"/>
      <c r="T116" s="161"/>
      <c r="U116" s="161"/>
      <c r="V116" s="161"/>
      <c r="W116" s="161"/>
      <c r="X116" s="161"/>
      <c r="Y116" s="161"/>
      <c r="Z116" s="161"/>
      <c r="AA116" s="161"/>
    </row>
    <row r="117" spans="2:27" x14ac:dyDescent="0.3">
      <c r="B117" s="162" t="str">
        <f>+B116</f>
        <v>Otras  nuevas plantas</v>
      </c>
      <c r="C117" s="163">
        <v>2029</v>
      </c>
      <c r="D117" s="149">
        <v>360</v>
      </c>
      <c r="E117" s="163">
        <v>0.53</v>
      </c>
      <c r="F117" s="163"/>
      <c r="G117" s="151">
        <f t="shared" ref="G117:V117" si="63">+IF($C117&lt;=G$52,$D117*8760*$E117,0)</f>
        <v>0</v>
      </c>
      <c r="H117" s="151">
        <f t="shared" si="63"/>
        <v>0</v>
      </c>
      <c r="I117" s="151">
        <f t="shared" si="63"/>
        <v>0</v>
      </c>
      <c r="J117" s="151">
        <f t="shared" si="63"/>
        <v>0</v>
      </c>
      <c r="K117" s="151">
        <f t="shared" si="63"/>
        <v>0</v>
      </c>
      <c r="L117" s="151">
        <f t="shared" si="63"/>
        <v>0</v>
      </c>
      <c r="M117" s="151">
        <f t="shared" si="63"/>
        <v>0</v>
      </c>
      <c r="N117" s="151">
        <f t="shared" si="63"/>
        <v>0</v>
      </c>
      <c r="O117" s="151">
        <f t="shared" si="63"/>
        <v>0</v>
      </c>
      <c r="P117" s="151">
        <f t="shared" si="63"/>
        <v>0</v>
      </c>
      <c r="Q117" s="151">
        <f t="shared" si="63"/>
        <v>0</v>
      </c>
      <c r="R117" s="151">
        <f t="shared" si="63"/>
        <v>0</v>
      </c>
      <c r="S117" s="151">
        <f t="shared" si="63"/>
        <v>0</v>
      </c>
      <c r="T117" s="151">
        <f t="shared" si="63"/>
        <v>0</v>
      </c>
      <c r="U117" s="151">
        <f t="shared" si="63"/>
        <v>0</v>
      </c>
      <c r="V117" s="151">
        <f t="shared" si="63"/>
        <v>0</v>
      </c>
      <c r="W117" s="151">
        <f t="shared" si="59"/>
        <v>0</v>
      </c>
      <c r="X117" s="151">
        <f t="shared" si="59"/>
        <v>0</v>
      </c>
      <c r="Y117" s="151">
        <f t="shared" si="59"/>
        <v>0</v>
      </c>
      <c r="Z117" s="151">
        <f t="shared" si="59"/>
        <v>1671408</v>
      </c>
      <c r="AA117" s="151">
        <f t="shared" si="59"/>
        <v>1671408</v>
      </c>
    </row>
    <row r="118" spans="2:27" x14ac:dyDescent="0.3">
      <c r="B118" s="160" t="s">
        <v>185</v>
      </c>
      <c r="C118" s="160"/>
      <c r="D118" s="164"/>
      <c r="E118" s="160"/>
      <c r="F118" s="160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61"/>
      <c r="Y118" s="161"/>
      <c r="Z118" s="161"/>
      <c r="AA118" s="161"/>
    </row>
    <row r="119" spans="2:27" x14ac:dyDescent="0.3">
      <c r="B119" s="162" t="str">
        <f>+B118</f>
        <v>Cachuela Esperanza</v>
      </c>
      <c r="C119" s="163">
        <v>2029</v>
      </c>
      <c r="D119" s="149">
        <v>990</v>
      </c>
      <c r="E119" s="165">
        <v>0.65725750657257509</v>
      </c>
      <c r="F119" s="163"/>
      <c r="G119" s="151">
        <f t="shared" ref="G119:V119" si="64">+IF($C119&lt;=G$52,$D119*8760*$E119,0)</f>
        <v>0</v>
      </c>
      <c r="H119" s="151">
        <f t="shared" si="64"/>
        <v>0</v>
      </c>
      <c r="I119" s="151">
        <f t="shared" si="64"/>
        <v>0</v>
      </c>
      <c r="J119" s="151">
        <f t="shared" si="64"/>
        <v>0</v>
      </c>
      <c r="K119" s="151">
        <f t="shared" si="64"/>
        <v>0</v>
      </c>
      <c r="L119" s="151">
        <f t="shared" si="64"/>
        <v>0</v>
      </c>
      <c r="M119" s="151">
        <f t="shared" si="64"/>
        <v>0</v>
      </c>
      <c r="N119" s="151">
        <f t="shared" si="64"/>
        <v>0</v>
      </c>
      <c r="O119" s="151">
        <f t="shared" si="64"/>
        <v>0</v>
      </c>
      <c r="P119" s="151">
        <f t="shared" si="64"/>
        <v>0</v>
      </c>
      <c r="Q119" s="151">
        <f t="shared" si="64"/>
        <v>0</v>
      </c>
      <c r="R119" s="151">
        <f t="shared" si="64"/>
        <v>0</v>
      </c>
      <c r="S119" s="151">
        <f t="shared" si="64"/>
        <v>0</v>
      </c>
      <c r="T119" s="151">
        <f t="shared" si="64"/>
        <v>0</v>
      </c>
      <c r="U119" s="151">
        <f t="shared" si="64"/>
        <v>0</v>
      </c>
      <c r="V119" s="151">
        <f t="shared" si="64"/>
        <v>0</v>
      </c>
      <c r="W119" s="151">
        <f t="shared" si="59"/>
        <v>0</v>
      </c>
      <c r="X119" s="151">
        <f t="shared" si="59"/>
        <v>0</v>
      </c>
      <c r="Y119" s="151">
        <f t="shared" si="59"/>
        <v>0</v>
      </c>
      <c r="Z119" s="151">
        <f t="shared" si="59"/>
        <v>5700000</v>
      </c>
      <c r="AA119" s="151">
        <f t="shared" si="59"/>
        <v>5700000</v>
      </c>
    </row>
    <row r="120" spans="2:27" x14ac:dyDescent="0.3">
      <c r="B120" s="160" t="s">
        <v>186</v>
      </c>
      <c r="C120" s="160"/>
      <c r="D120" s="164"/>
      <c r="E120" s="160"/>
      <c r="F120" s="160"/>
      <c r="G120" s="161"/>
      <c r="H120" s="161"/>
      <c r="I120" s="161"/>
      <c r="J120" s="161"/>
      <c r="K120" s="161"/>
      <c r="L120" s="161"/>
      <c r="M120" s="161"/>
      <c r="N120" s="161"/>
      <c r="O120" s="161"/>
      <c r="P120" s="161"/>
      <c r="Q120" s="161"/>
      <c r="R120" s="161"/>
      <c r="S120" s="161"/>
      <c r="T120" s="161"/>
      <c r="U120" s="161"/>
      <c r="V120" s="161"/>
      <c r="W120" s="161"/>
      <c r="X120" s="161"/>
      <c r="Y120" s="161"/>
      <c r="Z120" s="161"/>
      <c r="AA120" s="161"/>
    </row>
    <row r="121" spans="2:27" x14ac:dyDescent="0.3">
      <c r="B121" s="162" t="str">
        <f>B120</f>
        <v>El Bala</v>
      </c>
      <c r="C121" s="163">
        <v>2030</v>
      </c>
      <c r="D121" s="149">
        <v>1680</v>
      </c>
      <c r="E121" s="163">
        <v>0.5</v>
      </c>
      <c r="F121" s="163"/>
      <c r="G121" s="151">
        <f t="shared" ref="G121:V121" si="65">+IF($C121&lt;=G$52,$D121*8760*$E121,0)</f>
        <v>0</v>
      </c>
      <c r="H121" s="151">
        <f t="shared" si="65"/>
        <v>0</v>
      </c>
      <c r="I121" s="151">
        <f t="shared" si="65"/>
        <v>0</v>
      </c>
      <c r="J121" s="151">
        <f t="shared" si="65"/>
        <v>0</v>
      </c>
      <c r="K121" s="151">
        <f t="shared" si="65"/>
        <v>0</v>
      </c>
      <c r="L121" s="151">
        <f t="shared" si="65"/>
        <v>0</v>
      </c>
      <c r="M121" s="151">
        <f t="shared" si="65"/>
        <v>0</v>
      </c>
      <c r="N121" s="151">
        <f t="shared" si="65"/>
        <v>0</v>
      </c>
      <c r="O121" s="151">
        <f t="shared" si="65"/>
        <v>0</v>
      </c>
      <c r="P121" s="151">
        <f t="shared" si="65"/>
        <v>0</v>
      </c>
      <c r="Q121" s="151">
        <f t="shared" si="65"/>
        <v>0</v>
      </c>
      <c r="R121" s="151">
        <f t="shared" si="65"/>
        <v>0</v>
      </c>
      <c r="S121" s="151">
        <f t="shared" si="65"/>
        <v>0</v>
      </c>
      <c r="T121" s="151">
        <f t="shared" si="65"/>
        <v>0</v>
      </c>
      <c r="U121" s="151">
        <f t="shared" si="65"/>
        <v>0</v>
      </c>
      <c r="V121" s="151">
        <f t="shared" si="65"/>
        <v>0</v>
      </c>
      <c r="W121" s="151">
        <f t="shared" si="59"/>
        <v>0</v>
      </c>
      <c r="X121" s="151">
        <f t="shared" si="59"/>
        <v>0</v>
      </c>
      <c r="Y121" s="151">
        <f t="shared" si="59"/>
        <v>0</v>
      </c>
      <c r="Z121" s="151">
        <f t="shared" si="59"/>
        <v>0</v>
      </c>
      <c r="AA121" s="151">
        <f t="shared" si="59"/>
        <v>7358400</v>
      </c>
    </row>
    <row r="122" spans="2:27" x14ac:dyDescent="0.3">
      <c r="B122" s="160" t="s">
        <v>187</v>
      </c>
      <c r="C122" s="160"/>
      <c r="D122" s="160"/>
      <c r="E122" s="160"/>
      <c r="F122" s="160"/>
      <c r="G122" s="161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  <c r="R122" s="161"/>
      <c r="S122" s="161"/>
      <c r="T122" s="161"/>
      <c r="U122" s="161"/>
      <c r="V122" s="161"/>
      <c r="W122" s="161"/>
      <c r="X122" s="161"/>
      <c r="Y122" s="161"/>
      <c r="Z122" s="161"/>
      <c r="AA122" s="161"/>
    </row>
    <row r="123" spans="2:27" x14ac:dyDescent="0.3">
      <c r="B123" s="162" t="str">
        <f>B122</f>
        <v>Hydro A</v>
      </c>
      <c r="C123" s="163"/>
      <c r="D123" s="163"/>
      <c r="E123" s="163"/>
      <c r="F123" s="163"/>
      <c r="G123" s="151">
        <f t="shared" ref="G123:V123" si="66">+IF($C123&lt;=G$52,$D123*8760*$E123,0)</f>
        <v>0</v>
      </c>
      <c r="H123" s="151">
        <f t="shared" si="66"/>
        <v>0</v>
      </c>
      <c r="I123" s="151">
        <f t="shared" si="66"/>
        <v>0</v>
      </c>
      <c r="J123" s="151">
        <f t="shared" si="66"/>
        <v>0</v>
      </c>
      <c r="K123" s="151">
        <f t="shared" si="66"/>
        <v>0</v>
      </c>
      <c r="L123" s="151">
        <f t="shared" si="66"/>
        <v>0</v>
      </c>
      <c r="M123" s="151">
        <f t="shared" si="66"/>
        <v>0</v>
      </c>
      <c r="N123" s="151">
        <f t="shared" si="66"/>
        <v>0</v>
      </c>
      <c r="O123" s="151">
        <f t="shared" si="66"/>
        <v>0</v>
      </c>
      <c r="P123" s="151">
        <f t="shared" si="66"/>
        <v>0</v>
      </c>
      <c r="Q123" s="151">
        <f t="shared" si="66"/>
        <v>0</v>
      </c>
      <c r="R123" s="151">
        <f t="shared" si="66"/>
        <v>0</v>
      </c>
      <c r="S123" s="151">
        <f t="shared" si="66"/>
        <v>0</v>
      </c>
      <c r="T123" s="151">
        <f t="shared" si="66"/>
        <v>0</v>
      </c>
      <c r="U123" s="151">
        <f t="shared" si="66"/>
        <v>0</v>
      </c>
      <c r="V123" s="151">
        <f t="shared" si="66"/>
        <v>0</v>
      </c>
      <c r="W123" s="151">
        <f t="shared" si="59"/>
        <v>0</v>
      </c>
      <c r="X123" s="151">
        <f t="shared" si="59"/>
        <v>0</v>
      </c>
      <c r="Y123" s="151">
        <f t="shared" si="59"/>
        <v>0</v>
      </c>
      <c r="Z123" s="151">
        <f t="shared" si="59"/>
        <v>0</v>
      </c>
      <c r="AA123" s="151">
        <f t="shared" si="59"/>
        <v>0</v>
      </c>
    </row>
    <row r="124" spans="2:27" x14ac:dyDescent="0.3">
      <c r="B124" s="160" t="s">
        <v>188</v>
      </c>
      <c r="C124" s="160"/>
      <c r="D124" s="160"/>
      <c r="E124" s="160"/>
      <c r="F124" s="160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  <c r="R124" s="161"/>
      <c r="S124" s="161"/>
      <c r="T124" s="161"/>
      <c r="U124" s="161"/>
      <c r="V124" s="161"/>
      <c r="W124" s="161"/>
      <c r="X124" s="161"/>
      <c r="Y124" s="161"/>
      <c r="Z124" s="161"/>
      <c r="AA124" s="161"/>
    </row>
    <row r="125" spans="2:27" x14ac:dyDescent="0.3">
      <c r="B125" s="162" t="str">
        <f>B124</f>
        <v>Hydro B</v>
      </c>
      <c r="C125" s="163"/>
      <c r="D125" s="163"/>
      <c r="E125" s="163"/>
      <c r="F125" s="163"/>
      <c r="G125" s="151">
        <f t="shared" ref="G125:V127" si="67">+IF($C125&lt;=G$52,$D125*8760*$E125,0)</f>
        <v>0</v>
      </c>
      <c r="H125" s="151">
        <f t="shared" si="67"/>
        <v>0</v>
      </c>
      <c r="I125" s="151">
        <f t="shared" si="67"/>
        <v>0</v>
      </c>
      <c r="J125" s="151">
        <f t="shared" si="67"/>
        <v>0</v>
      </c>
      <c r="K125" s="151">
        <f t="shared" si="67"/>
        <v>0</v>
      </c>
      <c r="L125" s="151">
        <f t="shared" si="67"/>
        <v>0</v>
      </c>
      <c r="M125" s="151">
        <f t="shared" si="67"/>
        <v>0</v>
      </c>
      <c r="N125" s="151">
        <f t="shared" si="67"/>
        <v>0</v>
      </c>
      <c r="O125" s="151">
        <f t="shared" si="67"/>
        <v>0</v>
      </c>
      <c r="P125" s="151">
        <f t="shared" si="67"/>
        <v>0</v>
      </c>
      <c r="Q125" s="151">
        <f t="shared" si="67"/>
        <v>0</v>
      </c>
      <c r="R125" s="151">
        <f t="shared" si="67"/>
        <v>0</v>
      </c>
      <c r="S125" s="151">
        <f t="shared" si="67"/>
        <v>0</v>
      </c>
      <c r="T125" s="151">
        <f t="shared" si="67"/>
        <v>0</v>
      </c>
      <c r="U125" s="151">
        <f t="shared" si="67"/>
        <v>0</v>
      </c>
      <c r="V125" s="151">
        <f t="shared" si="67"/>
        <v>0</v>
      </c>
      <c r="W125" s="151">
        <f t="shared" si="59"/>
        <v>0</v>
      </c>
      <c r="X125" s="151">
        <f t="shared" si="59"/>
        <v>0</v>
      </c>
      <c r="Y125" s="151">
        <f t="shared" si="59"/>
        <v>0</v>
      </c>
      <c r="Z125" s="151">
        <f t="shared" si="59"/>
        <v>0</v>
      </c>
      <c r="AA125" s="151">
        <f t="shared" si="59"/>
        <v>0</v>
      </c>
    </row>
    <row r="126" spans="2:27" x14ac:dyDescent="0.3">
      <c r="B126" s="160" t="s">
        <v>189</v>
      </c>
      <c r="C126" s="160"/>
      <c r="D126" s="160"/>
      <c r="E126" s="160"/>
      <c r="F126" s="160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  <c r="R126" s="161"/>
      <c r="S126" s="161"/>
      <c r="T126" s="161"/>
      <c r="U126" s="161"/>
      <c r="V126" s="161"/>
      <c r="W126" s="161"/>
      <c r="X126" s="161"/>
      <c r="Y126" s="161"/>
      <c r="Z126" s="161"/>
      <c r="AA126" s="161"/>
    </row>
    <row r="127" spans="2:27" x14ac:dyDescent="0.3">
      <c r="B127" s="162" t="str">
        <f>B126</f>
        <v>Hydro C</v>
      </c>
      <c r="C127" s="163"/>
      <c r="D127" s="163"/>
      <c r="E127" s="163"/>
      <c r="F127" s="163"/>
      <c r="G127" s="151">
        <f t="shared" si="67"/>
        <v>0</v>
      </c>
      <c r="H127" s="151">
        <f t="shared" si="67"/>
        <v>0</v>
      </c>
      <c r="I127" s="151">
        <f t="shared" si="67"/>
        <v>0</v>
      </c>
      <c r="J127" s="151">
        <f t="shared" si="67"/>
        <v>0</v>
      </c>
      <c r="K127" s="151">
        <f t="shared" si="67"/>
        <v>0</v>
      </c>
      <c r="L127" s="151">
        <f t="shared" si="67"/>
        <v>0</v>
      </c>
      <c r="M127" s="151">
        <f t="shared" si="67"/>
        <v>0</v>
      </c>
      <c r="N127" s="151">
        <f t="shared" si="67"/>
        <v>0</v>
      </c>
      <c r="O127" s="151">
        <f t="shared" si="67"/>
        <v>0</v>
      </c>
      <c r="P127" s="151">
        <f t="shared" si="67"/>
        <v>0</v>
      </c>
      <c r="Q127" s="151">
        <f t="shared" si="67"/>
        <v>0</v>
      </c>
      <c r="R127" s="151">
        <f t="shared" si="67"/>
        <v>0</v>
      </c>
      <c r="S127" s="151">
        <f t="shared" si="67"/>
        <v>0</v>
      </c>
      <c r="T127" s="151">
        <f t="shared" si="67"/>
        <v>0</v>
      </c>
      <c r="U127" s="151">
        <f t="shared" si="67"/>
        <v>0</v>
      </c>
      <c r="V127" s="151">
        <f t="shared" si="67"/>
        <v>0</v>
      </c>
      <c r="W127" s="151">
        <f t="shared" si="59"/>
        <v>0</v>
      </c>
      <c r="X127" s="151">
        <f t="shared" si="59"/>
        <v>0</v>
      </c>
      <c r="Y127" s="151">
        <f t="shared" si="59"/>
        <v>0</v>
      </c>
      <c r="Z127" s="151">
        <f t="shared" si="59"/>
        <v>0</v>
      </c>
      <c r="AA127" s="151">
        <f t="shared" si="59"/>
        <v>0</v>
      </c>
    </row>
    <row r="128" spans="2:27" x14ac:dyDescent="0.3">
      <c r="B128" s="94"/>
      <c r="C128" s="166"/>
      <c r="D128" s="166"/>
      <c r="E128" s="166"/>
      <c r="F128" s="166"/>
      <c r="G128" s="167"/>
      <c r="H128" s="167"/>
      <c r="I128" s="167"/>
      <c r="J128" s="167"/>
      <c r="K128" s="167"/>
      <c r="L128" s="167"/>
      <c r="M128" s="167"/>
      <c r="N128" s="167"/>
      <c r="O128" s="167"/>
      <c r="P128" s="167"/>
      <c r="Q128" s="167"/>
      <c r="R128" s="167"/>
      <c r="S128" s="167"/>
      <c r="T128" s="167"/>
      <c r="U128" s="167"/>
      <c r="V128" s="167"/>
      <c r="W128" s="167"/>
      <c r="X128" s="167"/>
      <c r="Y128" s="167"/>
      <c r="Z128" s="167"/>
      <c r="AA128" s="167"/>
    </row>
    <row r="129" spans="2:27" x14ac:dyDescent="0.3">
      <c r="B129" s="82"/>
      <c r="C129" s="82"/>
      <c r="D129" s="82"/>
      <c r="E129" s="82"/>
      <c r="F129" s="82"/>
      <c r="G129" s="131"/>
      <c r="H129" s="131"/>
      <c r="I129" s="131"/>
      <c r="J129" s="131"/>
      <c r="K129" s="131"/>
      <c r="L129" s="131"/>
      <c r="M129" s="131"/>
      <c r="N129" s="131"/>
      <c r="O129" s="131"/>
      <c r="P129" s="131"/>
      <c r="Q129" s="131"/>
      <c r="R129" s="131"/>
      <c r="S129" s="131"/>
      <c r="T129" s="131"/>
      <c r="U129" s="131"/>
      <c r="V129" s="131"/>
      <c r="W129" s="131"/>
      <c r="X129" s="131"/>
      <c r="Y129" s="131"/>
      <c r="Z129" s="131"/>
      <c r="AA129" s="131"/>
    </row>
    <row r="130" spans="2:27" x14ac:dyDescent="0.3">
      <c r="B130" s="106"/>
      <c r="C130" s="74"/>
      <c r="D130" s="74"/>
      <c r="E130" s="74"/>
      <c r="F130" s="107"/>
      <c r="G130" s="75">
        <v>2010</v>
      </c>
      <c r="H130" s="75">
        <v>2011</v>
      </c>
      <c r="I130" s="75">
        <v>2012</v>
      </c>
      <c r="J130" s="75">
        <v>2013</v>
      </c>
      <c r="K130" s="75">
        <v>2014</v>
      </c>
      <c r="L130" s="75">
        <v>2015</v>
      </c>
      <c r="M130" s="75">
        <v>2016</v>
      </c>
      <c r="N130" s="75">
        <v>2017</v>
      </c>
      <c r="O130" s="75">
        <v>2018</v>
      </c>
      <c r="P130" s="75">
        <v>2019</v>
      </c>
      <c r="Q130" s="75">
        <v>2020</v>
      </c>
      <c r="R130" s="75">
        <v>2021</v>
      </c>
      <c r="S130" s="75">
        <v>2022</v>
      </c>
      <c r="T130" s="75">
        <v>2023</v>
      </c>
      <c r="U130" s="75">
        <v>2024</v>
      </c>
      <c r="V130" s="75">
        <v>2025</v>
      </c>
      <c r="W130" s="75">
        <v>2026</v>
      </c>
      <c r="X130" s="75">
        <v>2027</v>
      </c>
      <c r="Y130" s="75">
        <v>2028</v>
      </c>
      <c r="Z130" s="75">
        <v>2029</v>
      </c>
      <c r="AA130" s="75">
        <v>2030</v>
      </c>
    </row>
    <row r="131" spans="2:27" ht="28.8" x14ac:dyDescent="0.3">
      <c r="B131" s="154" t="s">
        <v>164</v>
      </c>
      <c r="C131" s="155" t="s">
        <v>139</v>
      </c>
      <c r="D131" s="137" t="s">
        <v>140</v>
      </c>
      <c r="E131" s="156" t="s">
        <v>141</v>
      </c>
      <c r="F131" s="156"/>
      <c r="G131" s="157" t="s">
        <v>143</v>
      </c>
      <c r="H131" s="157" t="s">
        <v>143</v>
      </c>
      <c r="I131" s="157" t="s">
        <v>143</v>
      </c>
      <c r="J131" s="157" t="s">
        <v>143</v>
      </c>
      <c r="K131" s="157" t="s">
        <v>143</v>
      </c>
      <c r="L131" s="157" t="s">
        <v>143</v>
      </c>
      <c r="M131" s="157" t="s">
        <v>143</v>
      </c>
      <c r="N131" s="157" t="s">
        <v>143</v>
      </c>
      <c r="O131" s="157" t="s">
        <v>143</v>
      </c>
      <c r="P131" s="157" t="s">
        <v>143</v>
      </c>
      <c r="Q131" s="157" t="s">
        <v>143</v>
      </c>
      <c r="R131" s="157" t="s">
        <v>143</v>
      </c>
      <c r="S131" s="157" t="s">
        <v>143</v>
      </c>
      <c r="T131" s="157" t="s">
        <v>143</v>
      </c>
      <c r="U131" s="157" t="s">
        <v>143</v>
      </c>
      <c r="V131" s="157" t="s">
        <v>143</v>
      </c>
      <c r="W131" s="157" t="s">
        <v>143</v>
      </c>
      <c r="X131" s="157" t="s">
        <v>143</v>
      </c>
      <c r="Y131" s="157" t="s">
        <v>143</v>
      </c>
      <c r="Z131" s="157" t="s">
        <v>143</v>
      </c>
      <c r="AA131" s="157" t="s">
        <v>143</v>
      </c>
    </row>
    <row r="132" spans="2:27" x14ac:dyDescent="0.3">
      <c r="B132" s="168" t="s">
        <v>190</v>
      </c>
      <c r="C132" s="169"/>
      <c r="D132" s="169"/>
      <c r="E132" s="169"/>
      <c r="F132" s="169"/>
      <c r="G132" s="170">
        <f>+SUM(G133:G147)</f>
        <v>0</v>
      </c>
      <c r="H132" s="170">
        <f t="shared" ref="H132:Z132" si="68">+SUM(H133:H147)</f>
        <v>0</v>
      </c>
      <c r="I132" s="170">
        <f t="shared" si="68"/>
        <v>0</v>
      </c>
      <c r="J132" s="170">
        <f t="shared" si="68"/>
        <v>0</v>
      </c>
      <c r="K132" s="170">
        <f t="shared" si="68"/>
        <v>0</v>
      </c>
      <c r="L132" s="170">
        <f t="shared" si="68"/>
        <v>0</v>
      </c>
      <c r="M132" s="170">
        <f t="shared" si="68"/>
        <v>0</v>
      </c>
      <c r="N132" s="170">
        <f t="shared" si="68"/>
        <v>0</v>
      </c>
      <c r="O132" s="170">
        <f t="shared" si="68"/>
        <v>0</v>
      </c>
      <c r="P132" s="170">
        <f t="shared" si="68"/>
        <v>0</v>
      </c>
      <c r="Q132" s="170">
        <f>+SUM(Q133:Q147)</f>
        <v>331128</v>
      </c>
      <c r="R132" s="170">
        <f>+SUM(R133:R147)</f>
        <v>469098</v>
      </c>
      <c r="S132" s="170">
        <f>+SUM(S133:S147)</f>
        <v>469098</v>
      </c>
      <c r="T132" s="170">
        <f t="shared" si="68"/>
        <v>469098</v>
      </c>
      <c r="U132" s="170">
        <f t="shared" si="68"/>
        <v>469098</v>
      </c>
      <c r="V132" s="170">
        <f t="shared" si="68"/>
        <v>469098</v>
      </c>
      <c r="W132" s="170">
        <f t="shared" si="68"/>
        <v>469098</v>
      </c>
      <c r="X132" s="170">
        <f t="shared" si="68"/>
        <v>469098</v>
      </c>
      <c r="Y132" s="170">
        <f t="shared" si="68"/>
        <v>469098</v>
      </c>
      <c r="Z132" s="170">
        <f t="shared" si="68"/>
        <v>469098</v>
      </c>
      <c r="AA132" s="170">
        <f>+SUM(AA133:AA147)</f>
        <v>1315314</v>
      </c>
    </row>
    <row r="133" spans="2:27" x14ac:dyDescent="0.3">
      <c r="B133" s="160" t="s">
        <v>191</v>
      </c>
      <c r="C133" s="160"/>
      <c r="D133" s="160"/>
      <c r="E133" s="160"/>
      <c r="F133" s="160"/>
      <c r="G133" s="161"/>
      <c r="H133" s="161"/>
      <c r="I133" s="161"/>
      <c r="J133" s="161"/>
      <c r="K133" s="161"/>
      <c r="L133" s="161"/>
      <c r="M133" s="161"/>
      <c r="N133" s="161"/>
      <c r="O133" s="161"/>
      <c r="P133" s="161"/>
      <c r="Q133" s="161"/>
      <c r="R133" s="161"/>
      <c r="S133" s="161"/>
      <c r="T133" s="161"/>
      <c r="U133" s="161"/>
      <c r="V133" s="161"/>
      <c r="W133" s="161"/>
      <c r="X133" s="161"/>
      <c r="Y133" s="161"/>
      <c r="Z133" s="161"/>
      <c r="AA133" s="161"/>
    </row>
    <row r="134" spans="2:27" x14ac:dyDescent="0.3">
      <c r="B134" s="162" t="s">
        <v>191</v>
      </c>
      <c r="C134" s="148">
        <v>2020</v>
      </c>
      <c r="D134" s="149">
        <v>54</v>
      </c>
      <c r="E134" s="163">
        <v>0.35</v>
      </c>
      <c r="F134" s="163"/>
      <c r="G134" s="151">
        <f>+IF($C134&lt;=G$52,$D134*8760*$E134,0)</f>
        <v>0</v>
      </c>
      <c r="H134" s="151">
        <f t="shared" ref="H134:AA147" si="69">+IF($C134&lt;=H$52,$D134*8760*$E134,0)</f>
        <v>0</v>
      </c>
      <c r="I134" s="151">
        <f t="shared" si="69"/>
        <v>0</v>
      </c>
      <c r="J134" s="151">
        <f t="shared" si="69"/>
        <v>0</v>
      </c>
      <c r="K134" s="151">
        <f t="shared" si="69"/>
        <v>0</v>
      </c>
      <c r="L134" s="151">
        <f t="shared" si="69"/>
        <v>0</v>
      </c>
      <c r="M134" s="151">
        <f t="shared" si="69"/>
        <v>0</v>
      </c>
      <c r="N134" s="151">
        <f t="shared" si="69"/>
        <v>0</v>
      </c>
      <c r="O134" s="151">
        <f t="shared" si="69"/>
        <v>0</v>
      </c>
      <c r="P134" s="151">
        <f t="shared" si="69"/>
        <v>0</v>
      </c>
      <c r="Q134" s="151">
        <f t="shared" si="69"/>
        <v>165564</v>
      </c>
      <c r="R134" s="151">
        <f t="shared" si="69"/>
        <v>165564</v>
      </c>
      <c r="S134" s="151">
        <f t="shared" si="69"/>
        <v>165564</v>
      </c>
      <c r="T134" s="151">
        <f t="shared" si="69"/>
        <v>165564</v>
      </c>
      <c r="U134" s="151">
        <f t="shared" si="69"/>
        <v>165564</v>
      </c>
      <c r="V134" s="151">
        <f t="shared" si="69"/>
        <v>165564</v>
      </c>
      <c r="W134" s="151">
        <f t="shared" si="69"/>
        <v>165564</v>
      </c>
      <c r="X134" s="151">
        <f t="shared" si="69"/>
        <v>165564</v>
      </c>
      <c r="Y134" s="151">
        <f t="shared" si="69"/>
        <v>165564</v>
      </c>
      <c r="Z134" s="151">
        <f t="shared" si="69"/>
        <v>165564</v>
      </c>
      <c r="AA134" s="151">
        <f t="shared" si="69"/>
        <v>165564</v>
      </c>
    </row>
    <row r="135" spans="2:27" x14ac:dyDescent="0.3">
      <c r="B135" s="160" t="s">
        <v>192</v>
      </c>
      <c r="C135" s="160"/>
      <c r="D135" s="171"/>
      <c r="E135" s="171"/>
      <c r="F135" s="171"/>
      <c r="G135" s="161"/>
      <c r="H135" s="161"/>
      <c r="I135" s="161"/>
      <c r="J135" s="161"/>
      <c r="K135" s="161"/>
      <c r="L135" s="161"/>
      <c r="M135" s="161"/>
      <c r="N135" s="161"/>
      <c r="O135" s="161"/>
      <c r="P135" s="161"/>
      <c r="Q135" s="161"/>
      <c r="R135" s="161"/>
      <c r="S135" s="161"/>
      <c r="T135" s="161"/>
      <c r="U135" s="161"/>
      <c r="V135" s="161"/>
      <c r="W135" s="161"/>
      <c r="X135" s="161"/>
      <c r="Y135" s="161"/>
      <c r="Z135" s="161"/>
      <c r="AA135" s="161"/>
    </row>
    <row r="136" spans="2:27" x14ac:dyDescent="0.3">
      <c r="B136" s="162" t="s">
        <v>192</v>
      </c>
      <c r="C136" s="148">
        <v>2021</v>
      </c>
      <c r="D136" s="149">
        <v>24</v>
      </c>
      <c r="E136" s="163">
        <v>0.35</v>
      </c>
      <c r="F136" s="163"/>
      <c r="G136" s="151">
        <f>+IF($C136&lt;=G$52,$D136*8760*$E136,0)</f>
        <v>0</v>
      </c>
      <c r="H136" s="151">
        <f t="shared" si="69"/>
        <v>0</v>
      </c>
      <c r="I136" s="151">
        <f t="shared" si="69"/>
        <v>0</v>
      </c>
      <c r="J136" s="151">
        <f t="shared" si="69"/>
        <v>0</v>
      </c>
      <c r="K136" s="151">
        <f t="shared" si="69"/>
        <v>0</v>
      </c>
      <c r="L136" s="151">
        <f t="shared" si="69"/>
        <v>0</v>
      </c>
      <c r="M136" s="151">
        <f t="shared" si="69"/>
        <v>0</v>
      </c>
      <c r="N136" s="151">
        <f t="shared" si="69"/>
        <v>0</v>
      </c>
      <c r="O136" s="151">
        <f t="shared" si="69"/>
        <v>0</v>
      </c>
      <c r="P136" s="151">
        <f t="shared" si="69"/>
        <v>0</v>
      </c>
      <c r="Q136" s="151">
        <f t="shared" si="69"/>
        <v>0</v>
      </c>
      <c r="R136" s="151">
        <f t="shared" si="69"/>
        <v>73584</v>
      </c>
      <c r="S136" s="151">
        <f t="shared" si="69"/>
        <v>73584</v>
      </c>
      <c r="T136" s="151">
        <f t="shared" si="69"/>
        <v>73584</v>
      </c>
      <c r="U136" s="151">
        <f t="shared" si="69"/>
        <v>73584</v>
      </c>
      <c r="V136" s="151">
        <f t="shared" si="69"/>
        <v>73584</v>
      </c>
      <c r="W136" s="151">
        <f t="shared" si="69"/>
        <v>73584</v>
      </c>
      <c r="X136" s="151">
        <f t="shared" si="69"/>
        <v>73584</v>
      </c>
      <c r="Y136" s="151">
        <f t="shared" si="69"/>
        <v>73584</v>
      </c>
      <c r="Z136" s="151">
        <f t="shared" si="69"/>
        <v>73584</v>
      </c>
      <c r="AA136" s="151">
        <f t="shared" si="69"/>
        <v>73584</v>
      </c>
    </row>
    <row r="137" spans="2:27" x14ac:dyDescent="0.3">
      <c r="B137" s="160" t="s">
        <v>193</v>
      </c>
      <c r="C137" s="160"/>
      <c r="D137" s="171"/>
      <c r="E137" s="171"/>
      <c r="F137" s="171"/>
      <c r="G137" s="161"/>
      <c r="H137" s="161"/>
      <c r="I137" s="161"/>
      <c r="J137" s="161"/>
      <c r="K137" s="161"/>
      <c r="L137" s="161"/>
      <c r="M137" s="161"/>
      <c r="N137" s="161"/>
      <c r="O137" s="161"/>
      <c r="P137" s="161"/>
      <c r="Q137" s="161"/>
      <c r="R137" s="161"/>
      <c r="S137" s="161"/>
      <c r="T137" s="161"/>
      <c r="U137" s="161"/>
      <c r="V137" s="161"/>
      <c r="W137" s="161"/>
      <c r="X137" s="161"/>
      <c r="Y137" s="161"/>
      <c r="Z137" s="161"/>
      <c r="AA137" s="161"/>
    </row>
    <row r="138" spans="2:27" x14ac:dyDescent="0.3">
      <c r="B138" s="162" t="s">
        <v>193</v>
      </c>
      <c r="C138" s="148">
        <v>2020</v>
      </c>
      <c r="D138" s="149">
        <v>39.6</v>
      </c>
      <c r="E138" s="163">
        <v>0.35</v>
      </c>
      <c r="F138" s="163"/>
      <c r="G138" s="151">
        <f>+IF($C138&lt;=G$52,$D138*8760*$E138,0)</f>
        <v>0</v>
      </c>
      <c r="H138" s="151">
        <f t="shared" si="69"/>
        <v>0</v>
      </c>
      <c r="I138" s="151">
        <f t="shared" si="69"/>
        <v>0</v>
      </c>
      <c r="J138" s="151">
        <f t="shared" si="69"/>
        <v>0</v>
      </c>
      <c r="K138" s="151">
        <f t="shared" si="69"/>
        <v>0</v>
      </c>
      <c r="L138" s="151">
        <f t="shared" si="69"/>
        <v>0</v>
      </c>
      <c r="M138" s="151">
        <f t="shared" si="69"/>
        <v>0</v>
      </c>
      <c r="N138" s="151">
        <f t="shared" si="69"/>
        <v>0</v>
      </c>
      <c r="O138" s="151">
        <f t="shared" si="69"/>
        <v>0</v>
      </c>
      <c r="P138" s="151">
        <f t="shared" si="69"/>
        <v>0</v>
      </c>
      <c r="Q138" s="151">
        <f t="shared" si="69"/>
        <v>121413.59999999999</v>
      </c>
      <c r="R138" s="151">
        <f t="shared" si="69"/>
        <v>121413.59999999999</v>
      </c>
      <c r="S138" s="151">
        <f t="shared" si="69"/>
        <v>121413.59999999999</v>
      </c>
      <c r="T138" s="151">
        <f t="shared" si="69"/>
        <v>121413.59999999999</v>
      </c>
      <c r="U138" s="151">
        <f t="shared" si="69"/>
        <v>121413.59999999999</v>
      </c>
      <c r="V138" s="151">
        <f t="shared" si="69"/>
        <v>121413.59999999999</v>
      </c>
      <c r="W138" s="151">
        <f t="shared" si="69"/>
        <v>121413.59999999999</v>
      </c>
      <c r="X138" s="151">
        <f t="shared" si="69"/>
        <v>121413.59999999999</v>
      </c>
      <c r="Y138" s="151">
        <f t="shared" si="69"/>
        <v>121413.59999999999</v>
      </c>
      <c r="Z138" s="151">
        <f t="shared" si="69"/>
        <v>121413.59999999999</v>
      </c>
      <c r="AA138" s="151">
        <f t="shared" si="69"/>
        <v>121413.59999999999</v>
      </c>
    </row>
    <row r="139" spans="2:27" x14ac:dyDescent="0.3">
      <c r="B139" s="160" t="s">
        <v>154</v>
      </c>
      <c r="C139" s="160"/>
      <c r="D139" s="160"/>
      <c r="E139" s="160"/>
      <c r="F139" s="160"/>
      <c r="G139" s="161"/>
      <c r="H139" s="161"/>
      <c r="I139" s="161"/>
      <c r="J139" s="161"/>
      <c r="K139" s="161"/>
      <c r="L139" s="161"/>
      <c r="M139" s="161"/>
      <c r="N139" s="161"/>
      <c r="O139" s="161"/>
      <c r="P139" s="161"/>
      <c r="Q139" s="161"/>
      <c r="R139" s="161"/>
      <c r="S139" s="161"/>
      <c r="T139" s="161"/>
      <c r="U139" s="161"/>
      <c r="V139" s="161"/>
      <c r="W139" s="161"/>
      <c r="X139" s="161"/>
      <c r="Y139" s="161"/>
      <c r="Z139" s="161"/>
      <c r="AA139" s="161"/>
    </row>
    <row r="140" spans="2:27" x14ac:dyDescent="0.3">
      <c r="B140" s="162" t="s">
        <v>194</v>
      </c>
      <c r="C140" s="163">
        <v>2020</v>
      </c>
      <c r="D140" s="149">
        <v>14.4</v>
      </c>
      <c r="E140" s="163">
        <v>0.35</v>
      </c>
      <c r="F140" s="163"/>
      <c r="G140" s="151">
        <f>+IF($C140&lt;=G$52,$D140*8760*$E140,0)</f>
        <v>0</v>
      </c>
      <c r="H140" s="151">
        <f t="shared" si="69"/>
        <v>0</v>
      </c>
      <c r="I140" s="151">
        <f t="shared" si="69"/>
        <v>0</v>
      </c>
      <c r="J140" s="151">
        <f t="shared" si="69"/>
        <v>0</v>
      </c>
      <c r="K140" s="151">
        <f t="shared" si="69"/>
        <v>0</v>
      </c>
      <c r="L140" s="151">
        <f t="shared" si="69"/>
        <v>0</v>
      </c>
      <c r="M140" s="151">
        <f t="shared" si="69"/>
        <v>0</v>
      </c>
      <c r="N140" s="151">
        <f t="shared" si="69"/>
        <v>0</v>
      </c>
      <c r="O140" s="151">
        <f t="shared" si="69"/>
        <v>0</v>
      </c>
      <c r="P140" s="151">
        <f t="shared" si="69"/>
        <v>0</v>
      </c>
      <c r="Q140" s="151">
        <f t="shared" si="69"/>
        <v>44150.399999999994</v>
      </c>
      <c r="R140" s="151">
        <f t="shared" si="69"/>
        <v>44150.399999999994</v>
      </c>
      <c r="S140" s="151">
        <f t="shared" si="69"/>
        <v>44150.399999999994</v>
      </c>
      <c r="T140" s="151">
        <f t="shared" si="69"/>
        <v>44150.399999999994</v>
      </c>
      <c r="U140" s="151">
        <f t="shared" si="69"/>
        <v>44150.399999999994</v>
      </c>
      <c r="V140" s="151">
        <f t="shared" si="69"/>
        <v>44150.399999999994</v>
      </c>
      <c r="W140" s="151">
        <f t="shared" si="69"/>
        <v>44150.399999999994</v>
      </c>
      <c r="X140" s="151">
        <f t="shared" si="69"/>
        <v>44150.399999999994</v>
      </c>
      <c r="Y140" s="151">
        <f t="shared" si="69"/>
        <v>44150.399999999994</v>
      </c>
      <c r="Z140" s="151">
        <f t="shared" si="69"/>
        <v>44150.399999999994</v>
      </c>
      <c r="AA140" s="151">
        <f t="shared" si="69"/>
        <v>44150.399999999994</v>
      </c>
    </row>
    <row r="141" spans="2:27" x14ac:dyDescent="0.3">
      <c r="B141" s="162" t="s">
        <v>195</v>
      </c>
      <c r="C141" s="163">
        <v>2021</v>
      </c>
      <c r="D141" s="149">
        <v>21</v>
      </c>
      <c r="E141" s="163">
        <v>0.35</v>
      </c>
      <c r="F141" s="163"/>
      <c r="G141" s="151">
        <f>+IF($C141&lt;=G$52,$D141*8760*$E141,0)</f>
        <v>0</v>
      </c>
      <c r="H141" s="151">
        <f t="shared" si="69"/>
        <v>0</v>
      </c>
      <c r="I141" s="151">
        <f t="shared" si="69"/>
        <v>0</v>
      </c>
      <c r="J141" s="151">
        <f t="shared" si="69"/>
        <v>0</v>
      </c>
      <c r="K141" s="151">
        <f t="shared" si="69"/>
        <v>0</v>
      </c>
      <c r="L141" s="151">
        <f t="shared" si="69"/>
        <v>0</v>
      </c>
      <c r="M141" s="151">
        <f t="shared" si="69"/>
        <v>0</v>
      </c>
      <c r="N141" s="151">
        <f t="shared" si="69"/>
        <v>0</v>
      </c>
      <c r="O141" s="151">
        <f t="shared" si="69"/>
        <v>0</v>
      </c>
      <c r="P141" s="151">
        <f t="shared" si="69"/>
        <v>0</v>
      </c>
      <c r="Q141" s="151">
        <f t="shared" si="69"/>
        <v>0</v>
      </c>
      <c r="R141" s="151">
        <f t="shared" si="69"/>
        <v>64385.999999999993</v>
      </c>
      <c r="S141" s="151">
        <f t="shared" si="69"/>
        <v>64385.999999999993</v>
      </c>
      <c r="T141" s="151">
        <f t="shared" si="69"/>
        <v>64385.999999999993</v>
      </c>
      <c r="U141" s="151">
        <f t="shared" si="69"/>
        <v>64385.999999999993</v>
      </c>
      <c r="V141" s="151">
        <f t="shared" si="69"/>
        <v>64385.999999999993</v>
      </c>
      <c r="W141" s="151">
        <f t="shared" si="69"/>
        <v>64385.999999999993</v>
      </c>
      <c r="X141" s="151">
        <f t="shared" si="69"/>
        <v>64385.999999999993</v>
      </c>
      <c r="Y141" s="151">
        <f t="shared" si="69"/>
        <v>64385.999999999993</v>
      </c>
      <c r="Z141" s="151">
        <f t="shared" si="69"/>
        <v>64385.999999999993</v>
      </c>
      <c r="AA141" s="151">
        <f t="shared" si="69"/>
        <v>64385.999999999993</v>
      </c>
    </row>
    <row r="142" spans="2:27" x14ac:dyDescent="0.3">
      <c r="B142" s="160" t="s">
        <v>196</v>
      </c>
      <c r="C142" s="160"/>
      <c r="D142" s="160"/>
      <c r="E142" s="160"/>
      <c r="F142" s="160"/>
      <c r="G142" s="161"/>
      <c r="H142" s="161"/>
      <c r="I142" s="161"/>
      <c r="J142" s="161"/>
      <c r="K142" s="161"/>
      <c r="L142" s="161"/>
      <c r="M142" s="161"/>
      <c r="N142" s="161"/>
      <c r="O142" s="161"/>
      <c r="P142" s="161"/>
      <c r="Q142" s="161"/>
      <c r="R142" s="161"/>
      <c r="S142" s="161"/>
      <c r="T142" s="161"/>
      <c r="U142" s="161"/>
      <c r="V142" s="161"/>
      <c r="W142" s="161"/>
      <c r="X142" s="161"/>
      <c r="Y142" s="161"/>
      <c r="Z142" s="161"/>
      <c r="AA142" s="161"/>
    </row>
    <row r="143" spans="2:27" x14ac:dyDescent="0.3">
      <c r="B143" s="162" t="s">
        <v>196</v>
      </c>
      <c r="C143" s="163">
        <v>2030</v>
      </c>
      <c r="D143" s="149">
        <v>276</v>
      </c>
      <c r="E143" s="163">
        <v>0.35</v>
      </c>
      <c r="F143" s="163"/>
      <c r="G143" s="151">
        <f>+IF($C143&lt;=G$52,$D143*8760*$E143,0)</f>
        <v>0</v>
      </c>
      <c r="H143" s="151">
        <f t="shared" si="69"/>
        <v>0</v>
      </c>
      <c r="I143" s="151">
        <f t="shared" si="69"/>
        <v>0</v>
      </c>
      <c r="J143" s="151">
        <f t="shared" si="69"/>
        <v>0</v>
      </c>
      <c r="K143" s="151">
        <f t="shared" si="69"/>
        <v>0</v>
      </c>
      <c r="L143" s="151">
        <f t="shared" si="69"/>
        <v>0</v>
      </c>
      <c r="M143" s="151">
        <f t="shared" si="69"/>
        <v>0</v>
      </c>
      <c r="N143" s="151">
        <f t="shared" si="69"/>
        <v>0</v>
      </c>
      <c r="O143" s="151">
        <f t="shared" si="69"/>
        <v>0</v>
      </c>
      <c r="P143" s="151">
        <f t="shared" si="69"/>
        <v>0</v>
      </c>
      <c r="Q143" s="151">
        <f t="shared" si="69"/>
        <v>0</v>
      </c>
      <c r="R143" s="151">
        <f t="shared" si="69"/>
        <v>0</v>
      </c>
      <c r="S143" s="151">
        <f t="shared" si="69"/>
        <v>0</v>
      </c>
      <c r="T143" s="151">
        <f t="shared" si="69"/>
        <v>0</v>
      </c>
      <c r="U143" s="151">
        <f t="shared" si="69"/>
        <v>0</v>
      </c>
      <c r="V143" s="151">
        <f t="shared" si="69"/>
        <v>0</v>
      </c>
      <c r="W143" s="151">
        <f t="shared" si="69"/>
        <v>0</v>
      </c>
      <c r="X143" s="151">
        <f t="shared" si="69"/>
        <v>0</v>
      </c>
      <c r="Y143" s="151">
        <f t="shared" si="69"/>
        <v>0</v>
      </c>
      <c r="Z143" s="151">
        <f t="shared" si="69"/>
        <v>0</v>
      </c>
      <c r="AA143" s="151">
        <f t="shared" si="69"/>
        <v>846216</v>
      </c>
    </row>
    <row r="144" spans="2:27" x14ac:dyDescent="0.3">
      <c r="B144" s="160" t="s">
        <v>197</v>
      </c>
      <c r="C144" s="160"/>
      <c r="D144" s="160"/>
      <c r="E144" s="160"/>
      <c r="F144" s="160"/>
      <c r="G144" s="161"/>
      <c r="H144" s="161"/>
      <c r="I144" s="161"/>
      <c r="J144" s="161"/>
      <c r="K144" s="161"/>
      <c r="L144" s="161"/>
      <c r="M144" s="161"/>
      <c r="N144" s="161"/>
      <c r="O144" s="161"/>
      <c r="P144" s="161"/>
      <c r="Q144" s="161"/>
      <c r="R144" s="161"/>
      <c r="S144" s="161"/>
      <c r="T144" s="161"/>
      <c r="U144" s="161"/>
      <c r="V144" s="161"/>
      <c r="W144" s="161"/>
      <c r="X144" s="161"/>
      <c r="Y144" s="161"/>
      <c r="Z144" s="161"/>
      <c r="AA144" s="161"/>
    </row>
    <row r="145" spans="2:27" x14ac:dyDescent="0.3">
      <c r="B145" s="162" t="s">
        <v>197</v>
      </c>
      <c r="C145" s="163"/>
      <c r="D145" s="172"/>
      <c r="E145" s="163"/>
      <c r="F145" s="163"/>
      <c r="G145" s="151">
        <f>+IF($C145&lt;=G$52,$D145*8760*$E145,0)</f>
        <v>0</v>
      </c>
      <c r="H145" s="151">
        <f t="shared" si="69"/>
        <v>0</v>
      </c>
      <c r="I145" s="151">
        <f t="shared" si="69"/>
        <v>0</v>
      </c>
      <c r="J145" s="151">
        <f t="shared" si="69"/>
        <v>0</v>
      </c>
      <c r="K145" s="151">
        <f t="shared" si="69"/>
        <v>0</v>
      </c>
      <c r="L145" s="151">
        <f t="shared" si="69"/>
        <v>0</v>
      </c>
      <c r="M145" s="151">
        <f t="shared" si="69"/>
        <v>0</v>
      </c>
      <c r="N145" s="151">
        <f t="shared" si="69"/>
        <v>0</v>
      </c>
      <c r="O145" s="151">
        <f t="shared" si="69"/>
        <v>0</v>
      </c>
      <c r="P145" s="151">
        <f t="shared" si="69"/>
        <v>0</v>
      </c>
      <c r="Q145" s="151">
        <f t="shared" si="69"/>
        <v>0</v>
      </c>
      <c r="R145" s="151">
        <f t="shared" si="69"/>
        <v>0</v>
      </c>
      <c r="S145" s="151">
        <f t="shared" si="69"/>
        <v>0</v>
      </c>
      <c r="T145" s="151">
        <f t="shared" si="69"/>
        <v>0</v>
      </c>
      <c r="U145" s="151">
        <f t="shared" si="69"/>
        <v>0</v>
      </c>
      <c r="V145" s="151">
        <f t="shared" si="69"/>
        <v>0</v>
      </c>
      <c r="W145" s="151">
        <f t="shared" si="69"/>
        <v>0</v>
      </c>
      <c r="X145" s="151">
        <f t="shared" si="69"/>
        <v>0</v>
      </c>
      <c r="Y145" s="151">
        <f t="shared" si="69"/>
        <v>0</v>
      </c>
      <c r="Z145" s="151">
        <f t="shared" si="69"/>
        <v>0</v>
      </c>
      <c r="AA145" s="151">
        <f t="shared" si="69"/>
        <v>0</v>
      </c>
    </row>
    <row r="146" spans="2:27" x14ac:dyDescent="0.3">
      <c r="B146" s="160" t="s">
        <v>198</v>
      </c>
      <c r="C146" s="160"/>
      <c r="D146" s="160"/>
      <c r="E146" s="160"/>
      <c r="F146" s="160"/>
      <c r="G146" s="161"/>
      <c r="H146" s="161"/>
      <c r="I146" s="161"/>
      <c r="J146" s="161"/>
      <c r="K146" s="161"/>
      <c r="L146" s="161"/>
      <c r="M146" s="161"/>
      <c r="N146" s="161"/>
      <c r="O146" s="161"/>
      <c r="P146" s="161"/>
      <c r="Q146" s="161"/>
      <c r="R146" s="161"/>
      <c r="S146" s="161"/>
      <c r="T146" s="161"/>
      <c r="U146" s="161"/>
      <c r="V146" s="161"/>
      <c r="W146" s="161"/>
      <c r="X146" s="161"/>
      <c r="Y146" s="161"/>
      <c r="Z146" s="161"/>
      <c r="AA146" s="161"/>
    </row>
    <row r="147" spans="2:27" x14ac:dyDescent="0.3">
      <c r="B147" s="162" t="s">
        <v>198</v>
      </c>
      <c r="C147" s="163"/>
      <c r="D147" s="172"/>
      <c r="E147" s="163"/>
      <c r="F147" s="163"/>
      <c r="G147" s="151">
        <f>+IF($C147&lt;=G$52,$D147*8760*$E147,0)</f>
        <v>0</v>
      </c>
      <c r="H147" s="151">
        <f t="shared" si="69"/>
        <v>0</v>
      </c>
      <c r="I147" s="151">
        <f t="shared" si="69"/>
        <v>0</v>
      </c>
      <c r="J147" s="151">
        <f t="shared" si="69"/>
        <v>0</v>
      </c>
      <c r="K147" s="151">
        <f t="shared" si="69"/>
        <v>0</v>
      </c>
      <c r="L147" s="151">
        <f t="shared" si="69"/>
        <v>0</v>
      </c>
      <c r="M147" s="151">
        <f t="shared" si="69"/>
        <v>0</v>
      </c>
      <c r="N147" s="151">
        <f t="shared" si="69"/>
        <v>0</v>
      </c>
      <c r="O147" s="151">
        <f t="shared" si="69"/>
        <v>0</v>
      </c>
      <c r="P147" s="151">
        <f t="shared" si="69"/>
        <v>0</v>
      </c>
      <c r="Q147" s="151">
        <f t="shared" si="69"/>
        <v>0</v>
      </c>
      <c r="R147" s="151">
        <f t="shared" si="69"/>
        <v>0</v>
      </c>
      <c r="S147" s="151">
        <f t="shared" si="69"/>
        <v>0</v>
      </c>
      <c r="T147" s="151">
        <f t="shared" si="69"/>
        <v>0</v>
      </c>
      <c r="U147" s="151">
        <f t="shared" si="69"/>
        <v>0</v>
      </c>
      <c r="V147" s="151">
        <f t="shared" si="69"/>
        <v>0</v>
      </c>
      <c r="W147" s="151">
        <f t="shared" si="69"/>
        <v>0</v>
      </c>
      <c r="X147" s="151">
        <f t="shared" si="69"/>
        <v>0</v>
      </c>
      <c r="Y147" s="151">
        <f t="shared" si="69"/>
        <v>0</v>
      </c>
      <c r="Z147" s="151">
        <f t="shared" si="69"/>
        <v>0</v>
      </c>
      <c r="AA147" s="151">
        <f t="shared" si="69"/>
        <v>0</v>
      </c>
    </row>
    <row r="148" spans="2:27" x14ac:dyDescent="0.3">
      <c r="B148" s="82"/>
      <c r="C148" s="82"/>
      <c r="D148" s="82"/>
      <c r="E148" s="82"/>
      <c r="F148" s="82"/>
      <c r="G148" s="131"/>
      <c r="H148" s="131"/>
      <c r="I148" s="131"/>
      <c r="J148" s="131"/>
      <c r="K148" s="131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  <c r="V148" s="131"/>
      <c r="W148" s="131"/>
      <c r="X148" s="131"/>
      <c r="Y148" s="131"/>
      <c r="Z148" s="131"/>
      <c r="AA148" s="131"/>
    </row>
    <row r="149" spans="2:27" x14ac:dyDescent="0.3">
      <c r="B149" s="106"/>
      <c r="C149" s="74"/>
      <c r="D149" s="74"/>
      <c r="E149" s="74"/>
      <c r="F149" s="107"/>
      <c r="G149" s="75">
        <v>2010</v>
      </c>
      <c r="H149" s="75">
        <v>2011</v>
      </c>
      <c r="I149" s="75">
        <v>2012</v>
      </c>
      <c r="J149" s="75">
        <v>2013</v>
      </c>
      <c r="K149" s="75">
        <v>2014</v>
      </c>
      <c r="L149" s="75">
        <v>2015</v>
      </c>
      <c r="M149" s="75">
        <v>2016</v>
      </c>
      <c r="N149" s="75">
        <v>2017</v>
      </c>
      <c r="O149" s="75">
        <v>2018</v>
      </c>
      <c r="P149" s="75">
        <v>2019</v>
      </c>
      <c r="Q149" s="75">
        <v>2020</v>
      </c>
      <c r="R149" s="75">
        <v>2021</v>
      </c>
      <c r="S149" s="75">
        <v>2022</v>
      </c>
      <c r="T149" s="75">
        <v>2023</v>
      </c>
      <c r="U149" s="75">
        <v>2024</v>
      </c>
      <c r="V149" s="75">
        <v>2025</v>
      </c>
      <c r="W149" s="75">
        <v>2026</v>
      </c>
      <c r="X149" s="75">
        <v>2027</v>
      </c>
      <c r="Y149" s="75">
        <v>2028</v>
      </c>
      <c r="Z149" s="75">
        <v>2029</v>
      </c>
      <c r="AA149" s="75">
        <v>2030</v>
      </c>
    </row>
    <row r="150" spans="2:27" ht="28.8" x14ac:dyDescent="0.3">
      <c r="B150" s="154" t="s">
        <v>164</v>
      </c>
      <c r="C150" s="155" t="s">
        <v>139</v>
      </c>
      <c r="D150" s="137" t="s">
        <v>140</v>
      </c>
      <c r="E150" s="156" t="s">
        <v>141</v>
      </c>
      <c r="F150" s="156"/>
      <c r="G150" s="157" t="s">
        <v>143</v>
      </c>
      <c r="H150" s="157" t="s">
        <v>143</v>
      </c>
      <c r="I150" s="157" t="s">
        <v>143</v>
      </c>
      <c r="J150" s="157" t="s">
        <v>143</v>
      </c>
      <c r="K150" s="157" t="s">
        <v>143</v>
      </c>
      <c r="L150" s="157" t="s">
        <v>143</v>
      </c>
      <c r="M150" s="157" t="s">
        <v>143</v>
      </c>
      <c r="N150" s="157" t="s">
        <v>143</v>
      </c>
      <c r="O150" s="157" t="s">
        <v>143</v>
      </c>
      <c r="P150" s="157" t="s">
        <v>143</v>
      </c>
      <c r="Q150" s="157" t="s">
        <v>143</v>
      </c>
      <c r="R150" s="157" t="s">
        <v>143</v>
      </c>
      <c r="S150" s="157" t="s">
        <v>143</v>
      </c>
      <c r="T150" s="157" t="s">
        <v>143</v>
      </c>
      <c r="U150" s="157" t="s">
        <v>143</v>
      </c>
      <c r="V150" s="157" t="s">
        <v>143</v>
      </c>
      <c r="W150" s="157" t="s">
        <v>143</v>
      </c>
      <c r="X150" s="157" t="s">
        <v>143</v>
      </c>
      <c r="Y150" s="157" t="s">
        <v>143</v>
      </c>
      <c r="Z150" s="157" t="s">
        <v>143</v>
      </c>
      <c r="AA150" s="157" t="s">
        <v>143</v>
      </c>
    </row>
    <row r="151" spans="2:27" x14ac:dyDescent="0.3">
      <c r="B151" s="168" t="s">
        <v>199</v>
      </c>
      <c r="C151" s="169"/>
      <c r="D151" s="169"/>
      <c r="E151" s="169"/>
      <c r="F151" s="169"/>
      <c r="G151" s="170">
        <f>+SUM(G152:G165)</f>
        <v>0</v>
      </c>
      <c r="H151" s="170">
        <f t="shared" ref="H151:N151" si="70">+SUM(H152:H156)</f>
        <v>0</v>
      </c>
      <c r="I151" s="170">
        <f t="shared" si="70"/>
        <v>0</v>
      </c>
      <c r="J151" s="170">
        <f t="shared" si="70"/>
        <v>0</v>
      </c>
      <c r="K151" s="170">
        <f t="shared" si="70"/>
        <v>0</v>
      </c>
      <c r="L151" s="170">
        <f t="shared" si="70"/>
        <v>0</v>
      </c>
      <c r="M151" s="170">
        <f t="shared" si="70"/>
        <v>0</v>
      </c>
      <c r="N151" s="170">
        <f t="shared" si="70"/>
        <v>0</v>
      </c>
      <c r="O151" s="170">
        <f>+SUM(O152:O165)</f>
        <v>136656</v>
      </c>
      <c r="P151" s="170">
        <f t="shared" ref="P151:Z151" si="71">+SUM(P152:P165)</f>
        <v>346896</v>
      </c>
      <c r="Q151" s="170">
        <f t="shared" si="71"/>
        <v>357408</v>
      </c>
      <c r="R151" s="170">
        <f t="shared" si="71"/>
        <v>357408</v>
      </c>
      <c r="S151" s="170">
        <f t="shared" si="71"/>
        <v>357408</v>
      </c>
      <c r="T151" s="170">
        <f t="shared" si="71"/>
        <v>357408</v>
      </c>
      <c r="U151" s="170">
        <f t="shared" si="71"/>
        <v>357408</v>
      </c>
      <c r="V151" s="170">
        <f t="shared" si="71"/>
        <v>357408</v>
      </c>
      <c r="W151" s="170">
        <f>+SUM(W152:W165)</f>
        <v>357408</v>
      </c>
      <c r="X151" s="170">
        <f t="shared" si="71"/>
        <v>357408</v>
      </c>
      <c r="Y151" s="170">
        <f t="shared" si="71"/>
        <v>357408</v>
      </c>
      <c r="Z151" s="170">
        <f t="shared" si="71"/>
        <v>357408</v>
      </c>
      <c r="AA151" s="170">
        <f>+SUM(AA152:AA165)</f>
        <v>777888</v>
      </c>
    </row>
    <row r="152" spans="2:27" x14ac:dyDescent="0.3">
      <c r="B152" s="160" t="s">
        <v>200</v>
      </c>
      <c r="C152" s="160"/>
      <c r="D152" s="160"/>
      <c r="E152" s="160"/>
      <c r="F152" s="160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61"/>
      <c r="Y152" s="161"/>
      <c r="Z152" s="161"/>
      <c r="AA152" s="161"/>
    </row>
    <row r="153" spans="2:27" x14ac:dyDescent="0.3">
      <c r="B153" s="162" t="s">
        <v>201</v>
      </c>
      <c r="C153" s="163">
        <v>2019</v>
      </c>
      <c r="D153" s="149">
        <v>50</v>
      </c>
      <c r="E153" s="163">
        <v>0.24</v>
      </c>
      <c r="F153" s="163"/>
      <c r="G153" s="151">
        <f>+IF($C153&lt;=G$52,$D153*8760*$E153,0)</f>
        <v>0</v>
      </c>
      <c r="H153" s="151">
        <f t="shared" ref="H153:Z153" si="72">+IF($C153&lt;=H$52,$D153*8760*$E153,0)</f>
        <v>0</v>
      </c>
      <c r="I153" s="151">
        <f t="shared" si="72"/>
        <v>0</v>
      </c>
      <c r="J153" s="151">
        <f t="shared" si="72"/>
        <v>0</v>
      </c>
      <c r="K153" s="151">
        <f t="shared" si="72"/>
        <v>0</v>
      </c>
      <c r="L153" s="151">
        <f t="shared" si="72"/>
        <v>0</v>
      </c>
      <c r="M153" s="151">
        <f t="shared" si="72"/>
        <v>0</v>
      </c>
      <c r="N153" s="151">
        <f t="shared" si="72"/>
        <v>0</v>
      </c>
      <c r="O153" s="151">
        <f t="shared" si="72"/>
        <v>0</v>
      </c>
      <c r="P153" s="151">
        <f t="shared" si="72"/>
        <v>105120</v>
      </c>
      <c r="Q153" s="151">
        <f t="shared" si="72"/>
        <v>105120</v>
      </c>
      <c r="R153" s="151">
        <f t="shared" si="72"/>
        <v>105120</v>
      </c>
      <c r="S153" s="151">
        <f t="shared" si="72"/>
        <v>105120</v>
      </c>
      <c r="T153" s="151">
        <f t="shared" si="72"/>
        <v>105120</v>
      </c>
      <c r="U153" s="151">
        <f t="shared" si="72"/>
        <v>105120</v>
      </c>
      <c r="V153" s="151">
        <f t="shared" si="72"/>
        <v>105120</v>
      </c>
      <c r="W153" s="151">
        <f t="shared" si="72"/>
        <v>105120</v>
      </c>
      <c r="X153" s="151">
        <f t="shared" si="72"/>
        <v>105120</v>
      </c>
      <c r="Y153" s="151">
        <f t="shared" si="72"/>
        <v>105120</v>
      </c>
      <c r="Z153" s="151">
        <f t="shared" si="72"/>
        <v>105120</v>
      </c>
      <c r="AA153" s="151">
        <f>+IF($C153&lt;=AA$52,$D153*8760*$E153,0)</f>
        <v>105120</v>
      </c>
    </row>
    <row r="154" spans="2:27" x14ac:dyDescent="0.3">
      <c r="B154" s="160" t="s">
        <v>200</v>
      </c>
      <c r="C154" s="160"/>
      <c r="D154" s="164"/>
      <c r="E154" s="160"/>
      <c r="F154" s="160"/>
      <c r="G154" s="161"/>
      <c r="H154" s="161"/>
      <c r="I154" s="161"/>
      <c r="J154" s="161"/>
      <c r="K154" s="161"/>
      <c r="L154" s="161"/>
      <c r="M154" s="161"/>
      <c r="N154" s="161"/>
      <c r="O154" s="161"/>
      <c r="P154" s="161"/>
      <c r="Q154" s="161"/>
      <c r="R154" s="161"/>
      <c r="S154" s="161"/>
      <c r="T154" s="161"/>
      <c r="U154" s="161"/>
      <c r="V154" s="161"/>
      <c r="W154" s="161"/>
      <c r="X154" s="161"/>
      <c r="Y154" s="161"/>
      <c r="Z154" s="161"/>
      <c r="AA154" s="161"/>
    </row>
    <row r="155" spans="2:27" x14ac:dyDescent="0.3">
      <c r="B155" s="162" t="s">
        <v>201</v>
      </c>
      <c r="C155" s="163">
        <v>2019</v>
      </c>
      <c r="D155" s="149">
        <v>50</v>
      </c>
      <c r="E155" s="163">
        <v>0.24</v>
      </c>
      <c r="F155" s="163"/>
      <c r="G155" s="151">
        <f>+IF($C155&lt;=G$52,$D155*8760*$E155,0)</f>
        <v>0</v>
      </c>
      <c r="H155" s="151">
        <f t="shared" ref="H155:Z155" si="73">+IF($C155&lt;=H$52,$D155*8760*$E155,0)</f>
        <v>0</v>
      </c>
      <c r="I155" s="151">
        <f t="shared" si="73"/>
        <v>0</v>
      </c>
      <c r="J155" s="151">
        <f t="shared" si="73"/>
        <v>0</v>
      </c>
      <c r="K155" s="151">
        <f t="shared" si="73"/>
        <v>0</v>
      </c>
      <c r="L155" s="151">
        <f t="shared" si="73"/>
        <v>0</v>
      </c>
      <c r="M155" s="151">
        <f t="shared" si="73"/>
        <v>0</v>
      </c>
      <c r="N155" s="151">
        <f t="shared" si="73"/>
        <v>0</v>
      </c>
      <c r="O155" s="151">
        <f t="shared" si="73"/>
        <v>0</v>
      </c>
      <c r="P155" s="151">
        <f t="shared" si="73"/>
        <v>105120</v>
      </c>
      <c r="Q155" s="151">
        <f t="shared" si="73"/>
        <v>105120</v>
      </c>
      <c r="R155" s="151">
        <f t="shared" si="73"/>
        <v>105120</v>
      </c>
      <c r="S155" s="151">
        <f t="shared" si="73"/>
        <v>105120</v>
      </c>
      <c r="T155" s="151">
        <f t="shared" si="73"/>
        <v>105120</v>
      </c>
      <c r="U155" s="151">
        <f t="shared" si="73"/>
        <v>105120</v>
      </c>
      <c r="V155" s="151">
        <f t="shared" si="73"/>
        <v>105120</v>
      </c>
      <c r="W155" s="151">
        <f t="shared" si="73"/>
        <v>105120</v>
      </c>
      <c r="X155" s="151">
        <f t="shared" si="73"/>
        <v>105120</v>
      </c>
      <c r="Y155" s="151">
        <f t="shared" si="73"/>
        <v>105120</v>
      </c>
      <c r="Z155" s="151">
        <f t="shared" si="73"/>
        <v>105120</v>
      </c>
      <c r="AA155" s="151">
        <f>+IF($C155&lt;=AA$52,$D155*8760*$E155,0)</f>
        <v>105120</v>
      </c>
    </row>
    <row r="156" spans="2:27" x14ac:dyDescent="0.3">
      <c r="B156" s="160" t="s">
        <v>202</v>
      </c>
      <c r="C156" s="160"/>
      <c r="D156" s="160"/>
      <c r="E156" s="160"/>
      <c r="F156" s="160"/>
      <c r="G156" s="161"/>
      <c r="H156" s="161"/>
      <c r="I156" s="161"/>
      <c r="J156" s="161"/>
      <c r="K156" s="161"/>
      <c r="L156" s="161"/>
      <c r="M156" s="161"/>
      <c r="N156" s="161"/>
      <c r="O156" s="161"/>
      <c r="P156" s="161"/>
      <c r="Q156" s="161"/>
      <c r="R156" s="161"/>
      <c r="S156" s="161"/>
      <c r="T156" s="161"/>
      <c r="U156" s="161"/>
      <c r="V156" s="161"/>
      <c r="W156" s="161"/>
      <c r="X156" s="161"/>
      <c r="Y156" s="161"/>
      <c r="Z156" s="161"/>
      <c r="AA156" s="161"/>
    </row>
    <row r="157" spans="2:27" x14ac:dyDescent="0.3">
      <c r="B157" s="162" t="s">
        <v>202</v>
      </c>
      <c r="C157" s="148">
        <v>2018</v>
      </c>
      <c r="D157" s="149">
        <v>60</v>
      </c>
      <c r="E157" s="163">
        <v>0.24</v>
      </c>
      <c r="F157" s="163"/>
      <c r="G157" s="151">
        <f>+IF($C157&lt;=G$52,$D157*8760*$E157,0)</f>
        <v>0</v>
      </c>
      <c r="H157" s="151">
        <f t="shared" ref="H157:Z157" si="74">+IF($C157&lt;=H$52,$D157*8760*$E157,0)</f>
        <v>0</v>
      </c>
      <c r="I157" s="151">
        <f t="shared" si="74"/>
        <v>0</v>
      </c>
      <c r="J157" s="151">
        <f t="shared" si="74"/>
        <v>0</v>
      </c>
      <c r="K157" s="151">
        <f t="shared" si="74"/>
        <v>0</v>
      </c>
      <c r="L157" s="151">
        <f t="shared" si="74"/>
        <v>0</v>
      </c>
      <c r="M157" s="151">
        <f t="shared" si="74"/>
        <v>0</v>
      </c>
      <c r="N157" s="151">
        <f t="shared" si="74"/>
        <v>0</v>
      </c>
      <c r="O157" s="151">
        <f t="shared" si="74"/>
        <v>126144</v>
      </c>
      <c r="P157" s="151">
        <f t="shared" si="74"/>
        <v>126144</v>
      </c>
      <c r="Q157" s="151">
        <f t="shared" si="74"/>
        <v>126144</v>
      </c>
      <c r="R157" s="151">
        <f t="shared" si="74"/>
        <v>126144</v>
      </c>
      <c r="S157" s="151">
        <f t="shared" si="74"/>
        <v>126144</v>
      </c>
      <c r="T157" s="151">
        <f t="shared" si="74"/>
        <v>126144</v>
      </c>
      <c r="U157" s="151">
        <f t="shared" si="74"/>
        <v>126144</v>
      </c>
      <c r="V157" s="151">
        <f t="shared" si="74"/>
        <v>126144</v>
      </c>
      <c r="W157" s="151">
        <f t="shared" si="74"/>
        <v>126144</v>
      </c>
      <c r="X157" s="151">
        <f t="shared" si="74"/>
        <v>126144</v>
      </c>
      <c r="Y157" s="151">
        <f t="shared" si="74"/>
        <v>126144</v>
      </c>
      <c r="Z157" s="151">
        <f t="shared" si="74"/>
        <v>126144</v>
      </c>
      <c r="AA157" s="151">
        <f>+IF($C157&lt;=AA$52,$D157*8760*$E157,0)</f>
        <v>126144</v>
      </c>
    </row>
    <row r="158" spans="2:27" x14ac:dyDescent="0.3">
      <c r="B158" s="160" t="s">
        <v>203</v>
      </c>
      <c r="C158" s="160"/>
      <c r="D158" s="160"/>
      <c r="E158" s="160"/>
      <c r="F158" s="160"/>
      <c r="G158" s="161"/>
      <c r="H158" s="161"/>
      <c r="I158" s="161"/>
      <c r="J158" s="161"/>
      <c r="K158" s="161"/>
      <c r="L158" s="161"/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61"/>
      <c r="Z158" s="161"/>
      <c r="AA158" s="161"/>
    </row>
    <row r="159" spans="2:27" x14ac:dyDescent="0.3">
      <c r="B159" s="162" t="s">
        <v>203</v>
      </c>
      <c r="C159" s="148">
        <v>2018</v>
      </c>
      <c r="D159" s="149">
        <v>5</v>
      </c>
      <c r="E159" s="163">
        <v>0.24</v>
      </c>
      <c r="F159" s="163"/>
      <c r="G159" s="151">
        <f>+IF($C159&lt;=G$52,$D159*8760*$E159,0)</f>
        <v>0</v>
      </c>
      <c r="H159" s="151">
        <f t="shared" ref="H159:Z159" si="75">+IF($C159&lt;=H$52,$D159*8760*$E159,0)</f>
        <v>0</v>
      </c>
      <c r="I159" s="151">
        <f t="shared" si="75"/>
        <v>0</v>
      </c>
      <c r="J159" s="151">
        <f t="shared" si="75"/>
        <v>0</v>
      </c>
      <c r="K159" s="151">
        <f t="shared" si="75"/>
        <v>0</v>
      </c>
      <c r="L159" s="151">
        <f t="shared" si="75"/>
        <v>0</v>
      </c>
      <c r="M159" s="151">
        <f t="shared" si="75"/>
        <v>0</v>
      </c>
      <c r="N159" s="151">
        <f t="shared" si="75"/>
        <v>0</v>
      </c>
      <c r="O159" s="151">
        <f t="shared" si="75"/>
        <v>10512</v>
      </c>
      <c r="P159" s="151">
        <f t="shared" si="75"/>
        <v>10512</v>
      </c>
      <c r="Q159" s="151">
        <f t="shared" si="75"/>
        <v>10512</v>
      </c>
      <c r="R159" s="151">
        <f t="shared" si="75"/>
        <v>10512</v>
      </c>
      <c r="S159" s="151">
        <f t="shared" si="75"/>
        <v>10512</v>
      </c>
      <c r="T159" s="151">
        <f t="shared" si="75"/>
        <v>10512</v>
      </c>
      <c r="U159" s="151">
        <f t="shared" si="75"/>
        <v>10512</v>
      </c>
      <c r="V159" s="151">
        <f t="shared" si="75"/>
        <v>10512</v>
      </c>
      <c r="W159" s="151">
        <f t="shared" si="75"/>
        <v>10512</v>
      </c>
      <c r="X159" s="151">
        <f t="shared" si="75"/>
        <v>10512</v>
      </c>
      <c r="Y159" s="151">
        <f t="shared" si="75"/>
        <v>10512</v>
      </c>
      <c r="Z159" s="151">
        <f t="shared" si="75"/>
        <v>10512</v>
      </c>
      <c r="AA159" s="151">
        <f>+IF($C159&lt;=AA$52,$D159*8760*$E159,0)</f>
        <v>10512</v>
      </c>
    </row>
    <row r="160" spans="2:27" x14ac:dyDescent="0.3">
      <c r="B160" s="160" t="s">
        <v>204</v>
      </c>
      <c r="C160" s="160"/>
      <c r="D160" s="160"/>
      <c r="E160" s="160"/>
      <c r="F160" s="160"/>
      <c r="G160" s="161"/>
      <c r="H160" s="161"/>
      <c r="I160" s="161"/>
      <c r="J160" s="161"/>
      <c r="K160" s="161"/>
      <c r="L160" s="161"/>
      <c r="M160" s="161"/>
      <c r="N160" s="161"/>
      <c r="O160" s="161"/>
      <c r="P160" s="161"/>
      <c r="Q160" s="161"/>
      <c r="R160" s="161"/>
      <c r="S160" s="161"/>
      <c r="T160" s="161"/>
      <c r="U160" s="161"/>
      <c r="V160" s="161"/>
      <c r="W160" s="161"/>
      <c r="X160" s="161"/>
      <c r="Y160" s="161"/>
      <c r="Z160" s="161"/>
      <c r="AA160" s="161"/>
    </row>
    <row r="161" spans="2:27" x14ac:dyDescent="0.3">
      <c r="B161" s="162" t="str">
        <f>B160</f>
        <v>Riberalta - Guayamerin</v>
      </c>
      <c r="C161" s="148">
        <v>2020</v>
      </c>
      <c r="D161" s="149">
        <v>5</v>
      </c>
      <c r="E161" s="163">
        <v>0.24</v>
      </c>
      <c r="F161" s="163"/>
      <c r="G161" s="151">
        <f>+IF($C161&lt;=G$52,$D161*8760*$E161,0)</f>
        <v>0</v>
      </c>
      <c r="H161" s="151">
        <f t="shared" ref="H161:Z161" si="76">+IF($C161&lt;=H$52,$D161*8760*$E161,0)</f>
        <v>0</v>
      </c>
      <c r="I161" s="151">
        <f t="shared" si="76"/>
        <v>0</v>
      </c>
      <c r="J161" s="151">
        <f t="shared" si="76"/>
        <v>0</v>
      </c>
      <c r="K161" s="151">
        <f t="shared" si="76"/>
        <v>0</v>
      </c>
      <c r="L161" s="151">
        <f t="shared" si="76"/>
        <v>0</v>
      </c>
      <c r="M161" s="151">
        <f t="shared" si="76"/>
        <v>0</v>
      </c>
      <c r="N161" s="151">
        <f t="shared" si="76"/>
        <v>0</v>
      </c>
      <c r="O161" s="151">
        <f t="shared" si="76"/>
        <v>0</v>
      </c>
      <c r="P161" s="151">
        <f t="shared" si="76"/>
        <v>0</v>
      </c>
      <c r="Q161" s="151">
        <f t="shared" si="76"/>
        <v>10512</v>
      </c>
      <c r="R161" s="151">
        <f t="shared" si="76"/>
        <v>10512</v>
      </c>
      <c r="S161" s="151">
        <f t="shared" si="76"/>
        <v>10512</v>
      </c>
      <c r="T161" s="151">
        <f t="shared" si="76"/>
        <v>10512</v>
      </c>
      <c r="U161" s="151">
        <f t="shared" si="76"/>
        <v>10512</v>
      </c>
      <c r="V161" s="151">
        <f t="shared" si="76"/>
        <v>10512</v>
      </c>
      <c r="W161" s="151">
        <f t="shared" si="76"/>
        <v>10512</v>
      </c>
      <c r="X161" s="151">
        <f t="shared" si="76"/>
        <v>10512</v>
      </c>
      <c r="Y161" s="151">
        <f t="shared" si="76"/>
        <v>10512</v>
      </c>
      <c r="Z161" s="151">
        <f t="shared" si="76"/>
        <v>10512</v>
      </c>
      <c r="AA161" s="151">
        <f>+IF($C161&lt;=AA$52,$D161*8760*$E161,0)</f>
        <v>10512</v>
      </c>
    </row>
    <row r="162" spans="2:27" x14ac:dyDescent="0.3">
      <c r="B162" s="160" t="s">
        <v>205</v>
      </c>
      <c r="C162" s="160"/>
      <c r="D162" s="160"/>
      <c r="E162" s="160"/>
      <c r="F162" s="160"/>
      <c r="G162" s="161"/>
      <c r="H162" s="161"/>
      <c r="I162" s="161"/>
      <c r="J162" s="161"/>
      <c r="K162" s="161"/>
      <c r="L162" s="161"/>
      <c r="M162" s="161"/>
      <c r="N162" s="161"/>
      <c r="O162" s="161"/>
      <c r="P162" s="161"/>
      <c r="Q162" s="161"/>
      <c r="R162" s="161"/>
      <c r="S162" s="161"/>
      <c r="T162" s="161"/>
      <c r="U162" s="161"/>
      <c r="V162" s="161"/>
      <c r="W162" s="161"/>
      <c r="X162" s="161"/>
      <c r="Y162" s="161"/>
      <c r="Z162" s="161"/>
      <c r="AA162" s="161"/>
    </row>
    <row r="163" spans="2:27" x14ac:dyDescent="0.3">
      <c r="B163" s="162" t="str">
        <f>+B162</f>
        <v>Solar A</v>
      </c>
      <c r="C163" s="163">
        <v>2030</v>
      </c>
      <c r="D163" s="149">
        <v>200</v>
      </c>
      <c r="E163" s="163">
        <v>0.24</v>
      </c>
      <c r="F163" s="163"/>
      <c r="G163" s="151">
        <f>+IF($C163&lt;=G$52,$D163*8760*$E163,0)</f>
        <v>0</v>
      </c>
      <c r="H163" s="151">
        <f t="shared" ref="H163:Z165" si="77">+IF($C163&lt;=H$52,$D163*8760*$E163,0)</f>
        <v>0</v>
      </c>
      <c r="I163" s="151">
        <f t="shared" si="77"/>
        <v>0</v>
      </c>
      <c r="J163" s="151">
        <f t="shared" si="77"/>
        <v>0</v>
      </c>
      <c r="K163" s="151">
        <f t="shared" si="77"/>
        <v>0</v>
      </c>
      <c r="L163" s="151">
        <f t="shared" si="77"/>
        <v>0</v>
      </c>
      <c r="M163" s="151">
        <f t="shared" si="77"/>
        <v>0</v>
      </c>
      <c r="N163" s="151">
        <f t="shared" si="77"/>
        <v>0</v>
      </c>
      <c r="O163" s="151">
        <f t="shared" si="77"/>
        <v>0</v>
      </c>
      <c r="P163" s="151">
        <f t="shared" si="77"/>
        <v>0</v>
      </c>
      <c r="Q163" s="151">
        <f t="shared" si="77"/>
        <v>0</v>
      </c>
      <c r="R163" s="151">
        <f t="shared" si="77"/>
        <v>0</v>
      </c>
      <c r="S163" s="151">
        <f t="shared" si="77"/>
        <v>0</v>
      </c>
      <c r="T163" s="151">
        <f t="shared" si="77"/>
        <v>0</v>
      </c>
      <c r="U163" s="151">
        <f t="shared" si="77"/>
        <v>0</v>
      </c>
      <c r="V163" s="151">
        <f t="shared" si="77"/>
        <v>0</v>
      </c>
      <c r="W163" s="151">
        <f t="shared" si="77"/>
        <v>0</v>
      </c>
      <c r="X163" s="151">
        <f t="shared" si="77"/>
        <v>0</v>
      </c>
      <c r="Y163" s="151">
        <f t="shared" si="77"/>
        <v>0</v>
      </c>
      <c r="Z163" s="151">
        <f t="shared" si="77"/>
        <v>0</v>
      </c>
      <c r="AA163" s="151">
        <f>+IF($C163&lt;=AA$52,$D163*8760*$E163,0)</f>
        <v>420480</v>
      </c>
    </row>
    <row r="164" spans="2:27" x14ac:dyDescent="0.3">
      <c r="B164" s="160" t="s">
        <v>206</v>
      </c>
      <c r="C164" s="160"/>
      <c r="D164" s="160"/>
      <c r="E164" s="160"/>
      <c r="F164" s="160"/>
      <c r="G164" s="161"/>
      <c r="H164" s="161"/>
      <c r="I164" s="161"/>
      <c r="J164" s="161"/>
      <c r="K164" s="161"/>
      <c r="L164" s="161"/>
      <c r="M164" s="161"/>
      <c r="N164" s="161"/>
      <c r="O164" s="161"/>
      <c r="P164" s="161"/>
      <c r="Q164" s="161"/>
      <c r="R164" s="161"/>
      <c r="S164" s="161"/>
      <c r="T164" s="161"/>
      <c r="U164" s="161"/>
      <c r="V164" s="161"/>
      <c r="W164" s="161"/>
      <c r="X164" s="161"/>
      <c r="Y164" s="161"/>
      <c r="Z164" s="161"/>
      <c r="AA164" s="161"/>
    </row>
    <row r="165" spans="2:27" x14ac:dyDescent="0.3">
      <c r="B165" s="162" t="str">
        <f>B164</f>
        <v>Solar B</v>
      </c>
      <c r="C165" s="163"/>
      <c r="D165" s="172"/>
      <c r="E165" s="163"/>
      <c r="F165" s="163"/>
      <c r="G165" s="151">
        <f>+IF($C165&lt;=G$52,$D165*8760*$E165,0)</f>
        <v>0</v>
      </c>
      <c r="H165" s="151">
        <f t="shared" si="77"/>
        <v>0</v>
      </c>
      <c r="I165" s="151">
        <f t="shared" si="77"/>
        <v>0</v>
      </c>
      <c r="J165" s="151">
        <f t="shared" si="77"/>
        <v>0</v>
      </c>
      <c r="K165" s="151">
        <f t="shared" si="77"/>
        <v>0</v>
      </c>
      <c r="L165" s="151">
        <f t="shared" si="77"/>
        <v>0</v>
      </c>
      <c r="M165" s="151">
        <f t="shared" si="77"/>
        <v>0</v>
      </c>
      <c r="N165" s="151">
        <f t="shared" si="77"/>
        <v>0</v>
      </c>
      <c r="O165" s="151">
        <f t="shared" si="77"/>
        <v>0</v>
      </c>
      <c r="P165" s="151">
        <f t="shared" si="77"/>
        <v>0</v>
      </c>
      <c r="Q165" s="151">
        <f t="shared" si="77"/>
        <v>0</v>
      </c>
      <c r="R165" s="151">
        <f t="shared" si="77"/>
        <v>0</v>
      </c>
      <c r="S165" s="151">
        <f t="shared" si="77"/>
        <v>0</v>
      </c>
      <c r="T165" s="151">
        <f t="shared" si="77"/>
        <v>0</v>
      </c>
      <c r="U165" s="151">
        <f t="shared" si="77"/>
        <v>0</v>
      </c>
      <c r="V165" s="151">
        <f t="shared" si="77"/>
        <v>0</v>
      </c>
      <c r="W165" s="151">
        <f t="shared" si="77"/>
        <v>0</v>
      </c>
      <c r="X165" s="151">
        <f t="shared" si="77"/>
        <v>0</v>
      </c>
      <c r="Y165" s="151">
        <f t="shared" si="77"/>
        <v>0</v>
      </c>
      <c r="Z165" s="151">
        <f t="shared" si="77"/>
        <v>0</v>
      </c>
      <c r="AA165" s="151">
        <f>+IF($C165&lt;=AA$52,$D165*8760*$E165,0)</f>
        <v>0</v>
      </c>
    </row>
    <row r="166" spans="2:27" x14ac:dyDescent="0.3">
      <c r="B166" s="82"/>
      <c r="C166" s="82"/>
      <c r="D166" s="82"/>
      <c r="E166" s="82"/>
      <c r="F166" s="82"/>
      <c r="G166" s="131"/>
      <c r="H166" s="131"/>
      <c r="I166" s="131"/>
      <c r="J166" s="131"/>
      <c r="K166" s="131"/>
      <c r="L166" s="131"/>
      <c r="M166" s="131"/>
      <c r="N166" s="131"/>
      <c r="O166" s="131"/>
      <c r="P166" s="131"/>
      <c r="Q166" s="131"/>
      <c r="R166" s="131"/>
      <c r="S166" s="131"/>
      <c r="T166" s="131"/>
      <c r="U166" s="131"/>
      <c r="V166" s="131"/>
      <c r="W166" s="131"/>
      <c r="X166" s="131"/>
      <c r="Y166" s="131"/>
      <c r="Z166" s="131"/>
      <c r="AA166" s="131"/>
    </row>
    <row r="167" spans="2:27" x14ac:dyDescent="0.3">
      <c r="B167" s="106"/>
      <c r="C167" s="74"/>
      <c r="D167" s="74"/>
      <c r="E167" s="74"/>
      <c r="F167" s="107"/>
      <c r="G167" s="75">
        <v>2010</v>
      </c>
      <c r="H167" s="75">
        <v>2011</v>
      </c>
      <c r="I167" s="75">
        <v>2012</v>
      </c>
      <c r="J167" s="75">
        <v>2013</v>
      </c>
      <c r="K167" s="75">
        <v>2014</v>
      </c>
      <c r="L167" s="75">
        <v>2015</v>
      </c>
      <c r="M167" s="75">
        <v>2016</v>
      </c>
      <c r="N167" s="75">
        <v>2017</v>
      </c>
      <c r="O167" s="75">
        <v>2018</v>
      </c>
      <c r="P167" s="75">
        <v>2019</v>
      </c>
      <c r="Q167" s="75">
        <v>2020</v>
      </c>
      <c r="R167" s="75">
        <v>2021</v>
      </c>
      <c r="S167" s="75">
        <v>2022</v>
      </c>
      <c r="T167" s="75">
        <v>2023</v>
      </c>
      <c r="U167" s="75">
        <v>2024</v>
      </c>
      <c r="V167" s="75">
        <v>2025</v>
      </c>
      <c r="W167" s="75">
        <v>2026</v>
      </c>
      <c r="X167" s="75">
        <v>2027</v>
      </c>
      <c r="Y167" s="75">
        <v>2028</v>
      </c>
      <c r="Z167" s="75">
        <v>2029</v>
      </c>
      <c r="AA167" s="75">
        <v>2030</v>
      </c>
    </row>
    <row r="168" spans="2:27" ht="28.8" x14ac:dyDescent="0.3">
      <c r="B168" s="154" t="s">
        <v>164</v>
      </c>
      <c r="C168" s="155" t="s">
        <v>139</v>
      </c>
      <c r="D168" s="137" t="s">
        <v>140</v>
      </c>
      <c r="E168" s="156" t="s">
        <v>141</v>
      </c>
      <c r="F168" s="156"/>
      <c r="G168" s="157" t="s">
        <v>143</v>
      </c>
      <c r="H168" s="157" t="s">
        <v>143</v>
      </c>
      <c r="I168" s="157" t="s">
        <v>143</v>
      </c>
      <c r="J168" s="157" t="s">
        <v>143</v>
      </c>
      <c r="K168" s="157" t="s">
        <v>143</v>
      </c>
      <c r="L168" s="157" t="s">
        <v>143</v>
      </c>
      <c r="M168" s="157" t="s">
        <v>143</v>
      </c>
      <c r="N168" s="157" t="s">
        <v>143</v>
      </c>
      <c r="O168" s="157" t="s">
        <v>143</v>
      </c>
      <c r="P168" s="157" t="s">
        <v>143</v>
      </c>
      <c r="Q168" s="157" t="s">
        <v>143</v>
      </c>
      <c r="R168" s="157" t="s">
        <v>143</v>
      </c>
      <c r="S168" s="157" t="s">
        <v>143</v>
      </c>
      <c r="T168" s="157" t="s">
        <v>143</v>
      </c>
      <c r="U168" s="157" t="s">
        <v>143</v>
      </c>
      <c r="V168" s="157" t="s">
        <v>143</v>
      </c>
      <c r="W168" s="157" t="s">
        <v>143</v>
      </c>
      <c r="X168" s="157" t="s">
        <v>143</v>
      </c>
      <c r="Y168" s="157" t="s">
        <v>143</v>
      </c>
      <c r="Z168" s="157" t="s">
        <v>143</v>
      </c>
      <c r="AA168" s="157" t="s">
        <v>143</v>
      </c>
    </row>
    <row r="169" spans="2:27" x14ac:dyDescent="0.3">
      <c r="B169" s="168" t="s">
        <v>207</v>
      </c>
      <c r="C169" s="169"/>
      <c r="D169" s="169"/>
      <c r="E169" s="169"/>
      <c r="F169" s="169"/>
      <c r="G169" s="170">
        <f>+SUM(G170:G173)</f>
        <v>0</v>
      </c>
      <c r="H169" s="170">
        <f t="shared" ref="H169:AA169" si="78">+SUM(H170:H173)</f>
        <v>0</v>
      </c>
      <c r="I169" s="170">
        <f t="shared" si="78"/>
        <v>0</v>
      </c>
      <c r="J169" s="170">
        <f t="shared" si="78"/>
        <v>0</v>
      </c>
      <c r="K169" s="170">
        <f t="shared" si="78"/>
        <v>0</v>
      </c>
      <c r="L169" s="170">
        <f t="shared" si="78"/>
        <v>0</v>
      </c>
      <c r="M169" s="170">
        <f t="shared" si="78"/>
        <v>0</v>
      </c>
      <c r="N169" s="170">
        <f t="shared" si="78"/>
        <v>0</v>
      </c>
      <c r="O169" s="170">
        <f t="shared" si="78"/>
        <v>0</v>
      </c>
      <c r="P169" s="170">
        <f t="shared" si="78"/>
        <v>0</v>
      </c>
      <c r="Q169" s="170">
        <f t="shared" si="78"/>
        <v>37230</v>
      </c>
      <c r="R169" s="170">
        <f t="shared" si="78"/>
        <v>37230</v>
      </c>
      <c r="S169" s="170">
        <f t="shared" si="78"/>
        <v>37230</v>
      </c>
      <c r="T169" s="170">
        <f t="shared" si="78"/>
        <v>781830</v>
      </c>
      <c r="U169" s="170">
        <f t="shared" si="78"/>
        <v>781830</v>
      </c>
      <c r="V169" s="170">
        <f t="shared" si="78"/>
        <v>781830</v>
      </c>
      <c r="W169" s="170">
        <f t="shared" si="78"/>
        <v>781830</v>
      </c>
      <c r="X169" s="170">
        <f t="shared" si="78"/>
        <v>781830</v>
      </c>
      <c r="Y169" s="170">
        <f t="shared" si="78"/>
        <v>781830</v>
      </c>
      <c r="Z169" s="170">
        <f t="shared" si="78"/>
        <v>781830</v>
      </c>
      <c r="AA169" s="170">
        <f t="shared" si="78"/>
        <v>781830</v>
      </c>
    </row>
    <row r="170" spans="2:27" x14ac:dyDescent="0.3">
      <c r="B170" s="160" t="s">
        <v>208</v>
      </c>
      <c r="C170" s="160"/>
      <c r="D170" s="160"/>
      <c r="E170" s="160"/>
      <c r="F170" s="160"/>
      <c r="G170" s="161"/>
      <c r="H170" s="161"/>
      <c r="I170" s="161"/>
      <c r="J170" s="161"/>
      <c r="K170" s="161"/>
      <c r="L170" s="161"/>
      <c r="M170" s="161"/>
      <c r="N170" s="161"/>
      <c r="O170" s="161"/>
      <c r="P170" s="161"/>
      <c r="Q170" s="161"/>
      <c r="R170" s="161"/>
      <c r="S170" s="161"/>
      <c r="T170" s="161"/>
      <c r="U170" s="161"/>
      <c r="V170" s="161"/>
      <c r="W170" s="161"/>
      <c r="X170" s="161"/>
      <c r="Y170" s="161"/>
      <c r="Z170" s="161"/>
      <c r="AA170" s="161"/>
    </row>
    <row r="171" spans="2:27" x14ac:dyDescent="0.3">
      <c r="B171" s="162" t="s">
        <v>208</v>
      </c>
      <c r="C171" s="148">
        <v>2020</v>
      </c>
      <c r="D171" s="149">
        <v>5</v>
      </c>
      <c r="E171" s="163">
        <v>0.85</v>
      </c>
      <c r="F171" s="163"/>
      <c r="G171" s="151">
        <f>+IF($C171&lt;=G$52,$D171*8760*$E171,0)</f>
        <v>0</v>
      </c>
      <c r="H171" s="151">
        <f t="shared" ref="H171:AA173" si="79">+IF($C171&lt;=H$52,$D171*8760*$E171,0)</f>
        <v>0</v>
      </c>
      <c r="I171" s="151">
        <f t="shared" si="79"/>
        <v>0</v>
      </c>
      <c r="J171" s="151">
        <f t="shared" si="79"/>
        <v>0</v>
      </c>
      <c r="K171" s="151">
        <f t="shared" si="79"/>
        <v>0</v>
      </c>
      <c r="L171" s="151">
        <f t="shared" si="79"/>
        <v>0</v>
      </c>
      <c r="M171" s="151">
        <f t="shared" si="79"/>
        <v>0</v>
      </c>
      <c r="N171" s="151">
        <f t="shared" si="79"/>
        <v>0</v>
      </c>
      <c r="O171" s="151">
        <f t="shared" si="79"/>
        <v>0</v>
      </c>
      <c r="P171" s="151">
        <f t="shared" si="79"/>
        <v>0</v>
      </c>
      <c r="Q171" s="151">
        <f t="shared" si="79"/>
        <v>37230</v>
      </c>
      <c r="R171" s="151">
        <f t="shared" si="79"/>
        <v>37230</v>
      </c>
      <c r="S171" s="151">
        <f t="shared" si="79"/>
        <v>37230</v>
      </c>
      <c r="T171" s="151">
        <f t="shared" si="79"/>
        <v>37230</v>
      </c>
      <c r="U171" s="151">
        <f t="shared" si="79"/>
        <v>37230</v>
      </c>
      <c r="V171" s="151">
        <f t="shared" si="79"/>
        <v>37230</v>
      </c>
      <c r="W171" s="151">
        <f t="shared" si="79"/>
        <v>37230</v>
      </c>
      <c r="X171" s="151">
        <f t="shared" si="79"/>
        <v>37230</v>
      </c>
      <c r="Y171" s="151">
        <f t="shared" si="79"/>
        <v>37230</v>
      </c>
      <c r="Z171" s="151">
        <f t="shared" si="79"/>
        <v>37230</v>
      </c>
      <c r="AA171" s="151">
        <f t="shared" si="79"/>
        <v>37230</v>
      </c>
    </row>
    <row r="172" spans="2:27" x14ac:dyDescent="0.3">
      <c r="B172" s="160" t="s">
        <v>209</v>
      </c>
      <c r="C172" s="160"/>
      <c r="D172" s="160"/>
      <c r="E172" s="160"/>
      <c r="F172" s="160"/>
      <c r="G172" s="161"/>
      <c r="H172" s="161"/>
      <c r="I172" s="161"/>
      <c r="J172" s="161"/>
      <c r="K172" s="161"/>
      <c r="L172" s="161"/>
      <c r="M172" s="161"/>
      <c r="N172" s="161"/>
      <c r="O172" s="161"/>
      <c r="P172" s="161"/>
      <c r="Q172" s="161"/>
      <c r="R172" s="161"/>
      <c r="S172" s="161"/>
      <c r="T172" s="161"/>
      <c r="U172" s="161"/>
      <c r="V172" s="161"/>
      <c r="W172" s="161"/>
      <c r="X172" s="161"/>
      <c r="Y172" s="161"/>
      <c r="Z172" s="161"/>
      <c r="AA172" s="161"/>
    </row>
    <row r="173" spans="2:27" x14ac:dyDescent="0.3">
      <c r="B173" s="162" t="str">
        <f>+B172</f>
        <v xml:space="preserve">Laguna Colorada </v>
      </c>
      <c r="C173" s="148">
        <v>2023</v>
      </c>
      <c r="D173" s="149">
        <v>100</v>
      </c>
      <c r="E173" s="163">
        <v>0.85</v>
      </c>
      <c r="F173" s="163"/>
      <c r="G173" s="151">
        <f>+IF($C173&lt;=G$52,$D173*8760*$E173,0)</f>
        <v>0</v>
      </c>
      <c r="H173" s="151">
        <f t="shared" si="79"/>
        <v>0</v>
      </c>
      <c r="I173" s="151">
        <f t="shared" si="79"/>
        <v>0</v>
      </c>
      <c r="J173" s="151">
        <f t="shared" si="79"/>
        <v>0</v>
      </c>
      <c r="K173" s="151">
        <f t="shared" si="79"/>
        <v>0</v>
      </c>
      <c r="L173" s="151">
        <f t="shared" si="79"/>
        <v>0</v>
      </c>
      <c r="M173" s="151">
        <f t="shared" si="79"/>
        <v>0</v>
      </c>
      <c r="N173" s="151">
        <f t="shared" si="79"/>
        <v>0</v>
      </c>
      <c r="O173" s="151">
        <f t="shared" si="79"/>
        <v>0</v>
      </c>
      <c r="P173" s="151">
        <f t="shared" si="79"/>
        <v>0</v>
      </c>
      <c r="Q173" s="151">
        <f t="shared" si="79"/>
        <v>0</v>
      </c>
      <c r="R173" s="151">
        <f t="shared" si="79"/>
        <v>0</v>
      </c>
      <c r="S173" s="151">
        <f t="shared" si="79"/>
        <v>0</v>
      </c>
      <c r="T173" s="151">
        <f t="shared" si="79"/>
        <v>744600</v>
      </c>
      <c r="U173" s="151">
        <f t="shared" si="79"/>
        <v>744600</v>
      </c>
      <c r="V173" s="151">
        <f t="shared" si="79"/>
        <v>744600</v>
      </c>
      <c r="W173" s="151">
        <f t="shared" si="79"/>
        <v>744600</v>
      </c>
      <c r="X173" s="151">
        <f t="shared" si="79"/>
        <v>744600</v>
      </c>
      <c r="Y173" s="151">
        <f t="shared" si="79"/>
        <v>744600</v>
      </c>
      <c r="Z173" s="151">
        <f t="shared" si="79"/>
        <v>744600</v>
      </c>
      <c r="AA173" s="151">
        <f t="shared" si="79"/>
        <v>744600</v>
      </c>
    </row>
    <row r="174" spans="2:27" x14ac:dyDescent="0.3">
      <c r="B174" s="94"/>
      <c r="C174" s="173"/>
      <c r="D174" s="174"/>
      <c r="E174" s="166"/>
      <c r="F174" s="166"/>
      <c r="G174" s="94"/>
      <c r="H174" s="94"/>
      <c r="I174" s="94"/>
      <c r="J174" s="167"/>
      <c r="K174" s="167"/>
      <c r="L174" s="167"/>
      <c r="M174" s="167"/>
      <c r="N174" s="167"/>
      <c r="O174" s="167"/>
      <c r="P174" s="167"/>
      <c r="Q174" s="167"/>
      <c r="R174" s="167"/>
      <c r="S174" s="167"/>
      <c r="T174" s="167"/>
      <c r="U174" s="167"/>
      <c r="V174" s="167"/>
      <c r="W174" s="167"/>
      <c r="X174" s="167"/>
      <c r="Y174" s="167"/>
      <c r="Z174" s="167"/>
      <c r="AA174" s="167"/>
    </row>
    <row r="175" spans="2:27" x14ac:dyDescent="0.3">
      <c r="B175" s="106"/>
      <c r="C175" s="74"/>
      <c r="D175" s="74"/>
      <c r="E175" s="74"/>
      <c r="F175" s="107"/>
      <c r="G175" s="75">
        <v>2010</v>
      </c>
      <c r="H175" s="75">
        <v>2011</v>
      </c>
      <c r="I175" s="75">
        <v>2012</v>
      </c>
      <c r="J175" s="75">
        <v>2013</v>
      </c>
      <c r="K175" s="75">
        <v>2014</v>
      </c>
      <c r="L175" s="75">
        <v>2015</v>
      </c>
      <c r="M175" s="75">
        <v>2016</v>
      </c>
      <c r="N175" s="75">
        <v>2017</v>
      </c>
      <c r="O175" s="75">
        <v>2018</v>
      </c>
      <c r="P175" s="75">
        <v>2019</v>
      </c>
      <c r="Q175" s="75">
        <v>2020</v>
      </c>
      <c r="R175" s="75">
        <v>2021</v>
      </c>
      <c r="S175" s="75">
        <v>2022</v>
      </c>
      <c r="T175" s="75">
        <v>2023</v>
      </c>
      <c r="U175" s="75">
        <v>2024</v>
      </c>
      <c r="V175" s="75">
        <v>2025</v>
      </c>
      <c r="W175" s="75">
        <v>2026</v>
      </c>
      <c r="X175" s="75">
        <v>2027</v>
      </c>
      <c r="Y175" s="75">
        <v>2028</v>
      </c>
      <c r="Z175" s="75">
        <v>2029</v>
      </c>
      <c r="AA175" s="75">
        <v>2030</v>
      </c>
    </row>
    <row r="176" spans="2:27" ht="28.8" x14ac:dyDescent="0.3">
      <c r="B176" s="154" t="s">
        <v>164</v>
      </c>
      <c r="C176" s="155" t="s">
        <v>139</v>
      </c>
      <c r="D176" s="137" t="s">
        <v>140</v>
      </c>
      <c r="E176" s="156" t="s">
        <v>141</v>
      </c>
      <c r="F176" s="156"/>
      <c r="G176" s="157" t="s">
        <v>143</v>
      </c>
      <c r="H176" s="157" t="s">
        <v>143</v>
      </c>
      <c r="I176" s="157" t="s">
        <v>143</v>
      </c>
      <c r="J176" s="157" t="s">
        <v>143</v>
      </c>
      <c r="K176" s="157" t="s">
        <v>143</v>
      </c>
      <c r="L176" s="157" t="s">
        <v>143</v>
      </c>
      <c r="M176" s="157" t="s">
        <v>143</v>
      </c>
      <c r="N176" s="157" t="s">
        <v>143</v>
      </c>
      <c r="O176" s="157" t="s">
        <v>143</v>
      </c>
      <c r="P176" s="157" t="s">
        <v>143</v>
      </c>
      <c r="Q176" s="157" t="s">
        <v>143</v>
      </c>
      <c r="R176" s="157" t="s">
        <v>143</v>
      </c>
      <c r="S176" s="157" t="s">
        <v>143</v>
      </c>
      <c r="T176" s="157" t="s">
        <v>143</v>
      </c>
      <c r="U176" s="157" t="s">
        <v>143</v>
      </c>
      <c r="V176" s="157" t="s">
        <v>143</v>
      </c>
      <c r="W176" s="157" t="s">
        <v>143</v>
      </c>
      <c r="X176" s="157" t="s">
        <v>143</v>
      </c>
      <c r="Y176" s="157" t="s">
        <v>143</v>
      </c>
      <c r="Z176" s="157" t="s">
        <v>143</v>
      </c>
      <c r="AA176" s="157" t="s">
        <v>143</v>
      </c>
    </row>
    <row r="177" spans="2:29" x14ac:dyDescent="0.3">
      <c r="B177" s="168" t="s">
        <v>210</v>
      </c>
      <c r="C177" s="169"/>
      <c r="D177" s="169"/>
      <c r="E177" s="169"/>
      <c r="F177" s="169"/>
      <c r="G177" s="170">
        <f>+SUM(G178:G183)</f>
        <v>0</v>
      </c>
      <c r="H177" s="170">
        <f t="shared" ref="H177:AA177" si="80">+SUM(H178:H183)</f>
        <v>0</v>
      </c>
      <c r="I177" s="170">
        <f t="shared" si="80"/>
        <v>0</v>
      </c>
      <c r="J177" s="170">
        <f t="shared" si="80"/>
        <v>0</v>
      </c>
      <c r="K177" s="170">
        <f t="shared" si="80"/>
        <v>0</v>
      </c>
      <c r="L177" s="170">
        <f t="shared" si="80"/>
        <v>0</v>
      </c>
      <c r="M177" s="170">
        <f t="shared" si="80"/>
        <v>0</v>
      </c>
      <c r="N177" s="170">
        <f t="shared" si="80"/>
        <v>0</v>
      </c>
      <c r="O177" s="170">
        <f t="shared" si="80"/>
        <v>0</v>
      </c>
      <c r="P177" s="170">
        <f t="shared" si="80"/>
        <v>0</v>
      </c>
      <c r="Q177" s="170">
        <f>+SUM(Q178:Q183)</f>
        <v>372300</v>
      </c>
      <c r="R177" s="170">
        <f t="shared" si="80"/>
        <v>372300</v>
      </c>
      <c r="S177" s="170">
        <f t="shared" si="80"/>
        <v>372300</v>
      </c>
      <c r="T177" s="170">
        <f t="shared" si="80"/>
        <v>372300</v>
      </c>
      <c r="U177" s="170">
        <f t="shared" si="80"/>
        <v>372300</v>
      </c>
      <c r="V177" s="170">
        <f t="shared" si="80"/>
        <v>372300</v>
      </c>
      <c r="W177" s="170">
        <f t="shared" si="80"/>
        <v>372300</v>
      </c>
      <c r="X177" s="170">
        <f t="shared" si="80"/>
        <v>372300</v>
      </c>
      <c r="Y177" s="170">
        <f t="shared" si="80"/>
        <v>372300</v>
      </c>
      <c r="Z177" s="170">
        <f t="shared" si="80"/>
        <v>372300</v>
      </c>
      <c r="AA177" s="170">
        <f t="shared" si="80"/>
        <v>372300</v>
      </c>
    </row>
    <row r="178" spans="2:29" x14ac:dyDescent="0.3">
      <c r="B178" s="160" t="s">
        <v>211</v>
      </c>
      <c r="C178" s="160"/>
      <c r="D178" s="160"/>
      <c r="E178" s="160"/>
      <c r="F178" s="160"/>
      <c r="G178" s="161"/>
      <c r="H178" s="161"/>
      <c r="I178" s="161"/>
      <c r="J178" s="161"/>
      <c r="K178" s="161"/>
      <c r="L178" s="161"/>
      <c r="M178" s="161"/>
      <c r="N178" s="161"/>
      <c r="O178" s="161"/>
      <c r="P178" s="161"/>
      <c r="Q178" s="161"/>
      <c r="R178" s="161"/>
      <c r="S178" s="161"/>
      <c r="T178" s="161"/>
      <c r="U178" s="161"/>
      <c r="V178" s="161"/>
      <c r="W178" s="161"/>
      <c r="X178" s="161"/>
      <c r="Y178" s="161"/>
      <c r="Z178" s="161"/>
      <c r="AA178" s="161"/>
    </row>
    <row r="179" spans="2:29" x14ac:dyDescent="0.3">
      <c r="B179" s="162" t="str">
        <f>+B178</f>
        <v>San Buenaventura</v>
      </c>
      <c r="C179" s="148">
        <v>2020</v>
      </c>
      <c r="D179" s="149">
        <v>10</v>
      </c>
      <c r="E179" s="163">
        <v>0.85</v>
      </c>
      <c r="F179" s="163"/>
      <c r="G179" s="151">
        <f>+IF($C179&lt;=G$52,$D179*8760*$E179,0)</f>
        <v>0</v>
      </c>
      <c r="H179" s="151">
        <f t="shared" ref="H179:AA183" si="81">+IF($C179&lt;=H$52,$D179*8760*$E179,0)</f>
        <v>0</v>
      </c>
      <c r="I179" s="151">
        <f t="shared" si="81"/>
        <v>0</v>
      </c>
      <c r="J179" s="151">
        <f t="shared" si="81"/>
        <v>0</v>
      </c>
      <c r="K179" s="151">
        <f t="shared" si="81"/>
        <v>0</v>
      </c>
      <c r="L179" s="151">
        <f t="shared" si="81"/>
        <v>0</v>
      </c>
      <c r="M179" s="151">
        <f t="shared" si="81"/>
        <v>0</v>
      </c>
      <c r="N179" s="151">
        <f t="shared" si="81"/>
        <v>0</v>
      </c>
      <c r="O179" s="151">
        <f t="shared" si="81"/>
        <v>0</v>
      </c>
      <c r="P179" s="151">
        <f t="shared" si="81"/>
        <v>0</v>
      </c>
      <c r="Q179" s="151">
        <f t="shared" si="81"/>
        <v>74460</v>
      </c>
      <c r="R179" s="151">
        <f t="shared" si="81"/>
        <v>74460</v>
      </c>
      <c r="S179" s="151">
        <f t="shared" si="81"/>
        <v>74460</v>
      </c>
      <c r="T179" s="151">
        <f t="shared" si="81"/>
        <v>74460</v>
      </c>
      <c r="U179" s="151">
        <f t="shared" si="81"/>
        <v>74460</v>
      </c>
      <c r="V179" s="151">
        <f t="shared" si="81"/>
        <v>74460</v>
      </c>
      <c r="W179" s="151">
        <f t="shared" si="81"/>
        <v>74460</v>
      </c>
      <c r="X179" s="151">
        <f t="shared" si="81"/>
        <v>74460</v>
      </c>
      <c r="Y179" s="151">
        <f t="shared" si="81"/>
        <v>74460</v>
      </c>
      <c r="Z179" s="151">
        <f t="shared" si="81"/>
        <v>74460</v>
      </c>
      <c r="AA179" s="151">
        <f t="shared" si="81"/>
        <v>74460</v>
      </c>
    </row>
    <row r="180" spans="2:29" x14ac:dyDescent="0.3">
      <c r="B180" s="160" t="s">
        <v>212</v>
      </c>
      <c r="C180" s="160"/>
      <c r="D180" s="160"/>
      <c r="E180" s="160"/>
      <c r="F180" s="160"/>
      <c r="G180" s="161"/>
      <c r="H180" s="161"/>
      <c r="I180" s="161"/>
      <c r="J180" s="161"/>
      <c r="K180" s="161"/>
      <c r="L180" s="161"/>
      <c r="M180" s="161"/>
      <c r="N180" s="161"/>
      <c r="O180" s="161"/>
      <c r="P180" s="161"/>
      <c r="Q180" s="161"/>
      <c r="R180" s="161"/>
      <c r="S180" s="161"/>
      <c r="T180" s="161"/>
      <c r="U180" s="161"/>
      <c r="V180" s="161"/>
      <c r="W180" s="161"/>
      <c r="X180" s="161"/>
      <c r="Y180" s="161"/>
      <c r="Z180" s="161"/>
      <c r="AA180" s="161"/>
    </row>
    <row r="181" spans="2:29" x14ac:dyDescent="0.3">
      <c r="B181" s="162" t="str">
        <f>+B180</f>
        <v>Cobija</v>
      </c>
      <c r="C181" s="148">
        <v>2020</v>
      </c>
      <c r="D181" s="149">
        <v>20</v>
      </c>
      <c r="E181" s="163">
        <v>0.85</v>
      </c>
      <c r="F181" s="163"/>
      <c r="G181" s="151">
        <f>+IF($C181&lt;=G$52,$D181*8760*$E181,0)</f>
        <v>0</v>
      </c>
      <c r="H181" s="151">
        <f t="shared" si="81"/>
        <v>0</v>
      </c>
      <c r="I181" s="151">
        <f t="shared" si="81"/>
        <v>0</v>
      </c>
      <c r="J181" s="151">
        <f t="shared" si="81"/>
        <v>0</v>
      </c>
      <c r="K181" s="151">
        <f t="shared" si="81"/>
        <v>0</v>
      </c>
      <c r="L181" s="151">
        <f t="shared" si="81"/>
        <v>0</v>
      </c>
      <c r="M181" s="151">
        <f t="shared" si="81"/>
        <v>0</v>
      </c>
      <c r="N181" s="151">
        <f t="shared" si="81"/>
        <v>0</v>
      </c>
      <c r="O181" s="151">
        <f t="shared" si="81"/>
        <v>0</v>
      </c>
      <c r="P181" s="151">
        <f t="shared" si="81"/>
        <v>0</v>
      </c>
      <c r="Q181" s="151">
        <f t="shared" si="81"/>
        <v>148920</v>
      </c>
      <c r="R181" s="151">
        <f t="shared" si="81"/>
        <v>148920</v>
      </c>
      <c r="S181" s="151">
        <f t="shared" si="81"/>
        <v>148920</v>
      </c>
      <c r="T181" s="151">
        <f t="shared" si="81"/>
        <v>148920</v>
      </c>
      <c r="U181" s="151">
        <f t="shared" si="81"/>
        <v>148920</v>
      </c>
      <c r="V181" s="151">
        <f t="shared" si="81"/>
        <v>148920</v>
      </c>
      <c r="W181" s="151">
        <f t="shared" si="81"/>
        <v>148920</v>
      </c>
      <c r="X181" s="151">
        <f t="shared" si="81"/>
        <v>148920</v>
      </c>
      <c r="Y181" s="151">
        <f t="shared" si="81"/>
        <v>148920</v>
      </c>
      <c r="Z181" s="151">
        <f t="shared" si="81"/>
        <v>148920</v>
      </c>
      <c r="AA181" s="151">
        <f t="shared" si="81"/>
        <v>148920</v>
      </c>
    </row>
    <row r="182" spans="2:29" x14ac:dyDescent="0.3">
      <c r="B182" s="160" t="s">
        <v>213</v>
      </c>
      <c r="C182" s="160"/>
      <c r="D182" s="160"/>
      <c r="E182" s="160"/>
      <c r="F182" s="160"/>
      <c r="G182" s="161"/>
      <c r="H182" s="161"/>
      <c r="I182" s="161"/>
      <c r="J182" s="161"/>
      <c r="K182" s="161"/>
      <c r="L182" s="161"/>
      <c r="M182" s="161"/>
      <c r="N182" s="161"/>
      <c r="O182" s="161"/>
      <c r="P182" s="161"/>
      <c r="Q182" s="161"/>
      <c r="R182" s="161"/>
      <c r="S182" s="161"/>
      <c r="T182" s="161"/>
      <c r="U182" s="161"/>
      <c r="V182" s="161"/>
      <c r="W182" s="161"/>
      <c r="X182" s="161"/>
      <c r="Y182" s="161"/>
      <c r="Z182" s="161"/>
      <c r="AA182" s="161"/>
    </row>
    <row r="183" spans="2:29" x14ac:dyDescent="0.3">
      <c r="B183" s="162" t="str">
        <f>+B182</f>
        <v>Riberalta</v>
      </c>
      <c r="C183" s="148">
        <v>2020</v>
      </c>
      <c r="D183" s="149">
        <v>20</v>
      </c>
      <c r="E183" s="163">
        <v>0.85</v>
      </c>
      <c r="F183" s="163"/>
      <c r="G183" s="151">
        <f>+IF($C183&lt;=G$52,$D183*8760*$E183,0)</f>
        <v>0</v>
      </c>
      <c r="H183" s="151">
        <f t="shared" si="81"/>
        <v>0</v>
      </c>
      <c r="I183" s="151">
        <f t="shared" si="81"/>
        <v>0</v>
      </c>
      <c r="J183" s="151">
        <f t="shared" si="81"/>
        <v>0</v>
      </c>
      <c r="K183" s="151">
        <f t="shared" si="81"/>
        <v>0</v>
      </c>
      <c r="L183" s="151">
        <f t="shared" si="81"/>
        <v>0</v>
      </c>
      <c r="M183" s="151">
        <f t="shared" si="81"/>
        <v>0</v>
      </c>
      <c r="N183" s="151">
        <f t="shared" si="81"/>
        <v>0</v>
      </c>
      <c r="O183" s="151">
        <f t="shared" si="81"/>
        <v>0</v>
      </c>
      <c r="P183" s="151">
        <f t="shared" si="81"/>
        <v>0</v>
      </c>
      <c r="Q183" s="151">
        <f t="shared" si="81"/>
        <v>148920</v>
      </c>
      <c r="R183" s="151">
        <f t="shared" si="81"/>
        <v>148920</v>
      </c>
      <c r="S183" s="151">
        <f t="shared" si="81"/>
        <v>148920</v>
      </c>
      <c r="T183" s="151">
        <f t="shared" si="81"/>
        <v>148920</v>
      </c>
      <c r="U183" s="151">
        <f t="shared" si="81"/>
        <v>148920</v>
      </c>
      <c r="V183" s="151">
        <f t="shared" si="81"/>
        <v>148920</v>
      </c>
      <c r="W183" s="151">
        <f t="shared" si="81"/>
        <v>148920</v>
      </c>
      <c r="X183" s="151">
        <f t="shared" si="81"/>
        <v>148920</v>
      </c>
      <c r="Y183" s="151">
        <f t="shared" si="81"/>
        <v>148920</v>
      </c>
      <c r="Z183" s="151">
        <f t="shared" si="81"/>
        <v>148920</v>
      </c>
      <c r="AA183" s="151">
        <f t="shared" si="81"/>
        <v>148920</v>
      </c>
    </row>
    <row r="184" spans="2:29" x14ac:dyDescent="0.3">
      <c r="B184" s="94"/>
      <c r="C184" s="173"/>
      <c r="D184" s="174"/>
      <c r="E184" s="166"/>
      <c r="F184" s="166"/>
      <c r="G184" s="94"/>
      <c r="H184" s="94"/>
      <c r="I184" s="94"/>
      <c r="J184" s="167"/>
      <c r="K184" s="167"/>
      <c r="L184" s="167"/>
      <c r="M184" s="167"/>
      <c r="N184" s="167"/>
      <c r="O184" s="167"/>
      <c r="P184" s="167"/>
      <c r="Q184" s="167"/>
      <c r="R184" s="167"/>
      <c r="S184" s="167"/>
      <c r="T184" s="167"/>
      <c r="U184" s="167"/>
      <c r="V184" s="167"/>
      <c r="W184" s="167"/>
      <c r="X184" s="167"/>
      <c r="Y184" s="167"/>
      <c r="Z184" s="167"/>
      <c r="AA184" s="167"/>
    </row>
    <row r="185" spans="2:29" x14ac:dyDescent="0.3">
      <c r="B185" s="82"/>
      <c r="C185" s="82"/>
      <c r="D185" s="82"/>
      <c r="E185" s="82"/>
      <c r="F185" s="82"/>
      <c r="G185" s="131"/>
      <c r="H185" s="131"/>
      <c r="I185" s="131"/>
      <c r="J185" s="131"/>
      <c r="K185" s="131"/>
      <c r="L185" s="131"/>
      <c r="M185" s="131"/>
      <c r="N185" s="131"/>
      <c r="O185" s="131"/>
      <c r="P185" s="131"/>
      <c r="Q185" s="131"/>
      <c r="R185" s="131"/>
      <c r="S185" s="131"/>
      <c r="T185" s="131"/>
      <c r="U185" s="131"/>
      <c r="V185" s="131"/>
      <c r="W185" s="131"/>
      <c r="X185" s="131"/>
      <c r="Y185" s="131"/>
      <c r="Z185" s="131"/>
      <c r="AA185" s="131"/>
    </row>
    <row r="186" spans="2:29" x14ac:dyDescent="0.3">
      <c r="B186" s="133" t="s">
        <v>214</v>
      </c>
      <c r="C186" s="134"/>
      <c r="D186" s="134"/>
      <c r="E186" s="134"/>
      <c r="F186" s="134"/>
      <c r="G186" s="134"/>
      <c r="H186" s="134"/>
      <c r="I186" s="134"/>
      <c r="J186" s="134"/>
      <c r="K186" s="134"/>
      <c r="L186" s="134"/>
      <c r="M186" s="134"/>
      <c r="N186" s="134"/>
      <c r="O186" s="134"/>
      <c r="P186" s="134"/>
      <c r="Q186" s="134"/>
      <c r="R186" s="134"/>
      <c r="S186" s="134"/>
      <c r="T186" s="134"/>
      <c r="U186" s="134"/>
      <c r="V186" s="134"/>
      <c r="W186" s="134"/>
      <c r="X186" s="134"/>
      <c r="Y186" s="134"/>
      <c r="Z186" s="134"/>
      <c r="AA186" s="135"/>
    </row>
    <row r="187" spans="2:29" ht="13.95" customHeight="1" x14ac:dyDescent="0.3">
      <c r="B187" s="175"/>
      <c r="C187" s="175"/>
      <c r="D187" s="175"/>
      <c r="E187" s="175"/>
      <c r="F187" s="175"/>
      <c r="G187" s="175"/>
      <c r="H187" s="175"/>
      <c r="I187" s="175"/>
      <c r="J187" s="175"/>
      <c r="K187" s="175"/>
      <c r="L187" s="175"/>
      <c r="N187" s="176"/>
    </row>
    <row r="188" spans="2:29" x14ac:dyDescent="0.3">
      <c r="B188" s="106"/>
      <c r="C188" s="74"/>
      <c r="D188" s="74"/>
      <c r="E188" s="74"/>
      <c r="F188" s="107"/>
      <c r="G188" s="75">
        <v>2010</v>
      </c>
      <c r="H188" s="75">
        <v>2011</v>
      </c>
      <c r="I188" s="75">
        <v>2012</v>
      </c>
      <c r="J188" s="75">
        <v>2013</v>
      </c>
      <c r="K188" s="75">
        <v>2014</v>
      </c>
      <c r="L188" s="75">
        <v>2015</v>
      </c>
      <c r="M188" s="75">
        <v>2016</v>
      </c>
      <c r="N188" s="75">
        <v>2017</v>
      </c>
      <c r="O188" s="75">
        <v>2018</v>
      </c>
      <c r="P188" s="75">
        <v>2019</v>
      </c>
      <c r="Q188" s="75">
        <v>2020</v>
      </c>
      <c r="R188" s="75">
        <v>2021</v>
      </c>
      <c r="S188" s="75">
        <v>2022</v>
      </c>
      <c r="T188" s="75">
        <v>2023</v>
      </c>
      <c r="U188" s="75">
        <v>2024</v>
      </c>
      <c r="V188" s="75">
        <v>2025</v>
      </c>
      <c r="W188" s="75">
        <v>2026</v>
      </c>
      <c r="X188" s="75">
        <v>2027</v>
      </c>
      <c r="Y188" s="75">
        <v>2028</v>
      </c>
      <c r="Z188" s="75">
        <v>2029</v>
      </c>
      <c r="AA188" s="75">
        <v>2030</v>
      </c>
    </row>
    <row r="189" spans="2:29" ht="30" x14ac:dyDescent="0.35">
      <c r="B189" s="136" t="s">
        <v>138</v>
      </c>
      <c r="C189" s="137" t="s">
        <v>139</v>
      </c>
      <c r="D189" s="137" t="s">
        <v>140</v>
      </c>
      <c r="E189" s="138" t="s">
        <v>141</v>
      </c>
      <c r="F189" s="157" t="s">
        <v>215</v>
      </c>
      <c r="G189" s="139" t="s">
        <v>143</v>
      </c>
      <c r="H189" s="139" t="s">
        <v>143</v>
      </c>
      <c r="I189" s="139" t="s">
        <v>143</v>
      </c>
      <c r="J189" s="139" t="s">
        <v>143</v>
      </c>
      <c r="K189" s="139" t="s">
        <v>143</v>
      </c>
      <c r="L189" s="139" t="s">
        <v>143</v>
      </c>
      <c r="M189" s="139" t="s">
        <v>143</v>
      </c>
      <c r="N189" s="139" t="s">
        <v>143</v>
      </c>
      <c r="O189" s="139" t="s">
        <v>143</v>
      </c>
      <c r="P189" s="139" t="s">
        <v>143</v>
      </c>
      <c r="Q189" s="139" t="s">
        <v>143</v>
      </c>
      <c r="R189" s="139" t="s">
        <v>143</v>
      </c>
      <c r="S189" s="139" t="s">
        <v>143</v>
      </c>
      <c r="T189" s="139" t="s">
        <v>143</v>
      </c>
      <c r="U189" s="139" t="s">
        <v>143</v>
      </c>
      <c r="V189" s="139" t="s">
        <v>143</v>
      </c>
      <c r="W189" s="139" t="s">
        <v>143</v>
      </c>
      <c r="X189" s="139" t="s">
        <v>143</v>
      </c>
      <c r="Y189" s="139" t="s">
        <v>143</v>
      </c>
      <c r="Z189" s="139" t="s">
        <v>143</v>
      </c>
      <c r="AA189" s="139" t="s">
        <v>143</v>
      </c>
    </row>
    <row r="190" spans="2:29" x14ac:dyDescent="0.3">
      <c r="B190" s="141" t="s">
        <v>144</v>
      </c>
      <c r="C190" s="141"/>
      <c r="D190" s="142"/>
      <c r="E190" s="142"/>
      <c r="F190" s="142"/>
      <c r="G190" s="143">
        <f>SUM(G191:G258)</f>
        <v>3875855.7150321514</v>
      </c>
      <c r="H190" s="143">
        <f t="shared" ref="H190:M190" si="82">SUM(H191:H258)</f>
        <v>4204795.5495570004</v>
      </c>
      <c r="I190" s="143">
        <f t="shared" si="82"/>
        <v>4475347.2606733171</v>
      </c>
      <c r="J190" s="143">
        <f t="shared" si="82"/>
        <v>4692441.8888248773</v>
      </c>
      <c r="K190" s="143">
        <f t="shared" si="82"/>
        <v>5426028.4641763652</v>
      </c>
      <c r="L190" s="143">
        <f t="shared" si="82"/>
        <v>5718182.0382411722</v>
      </c>
      <c r="M190" s="143">
        <f t="shared" si="82"/>
        <v>6857813.3036782192</v>
      </c>
      <c r="N190" s="143">
        <f>SUM(N191:N258)</f>
        <v>6556082.4895821987</v>
      </c>
      <c r="O190" s="143">
        <f>SUM(O191:O258)</f>
        <v>6373210.9984091837</v>
      </c>
      <c r="P190" s="143">
        <f t="shared" ref="P190:Z190" si="83">SUM(P191:P258)</f>
        <v>6538663.1966314064</v>
      </c>
      <c r="Q190" s="143">
        <f t="shared" si="83"/>
        <v>4144352.6042714287</v>
      </c>
      <c r="R190" s="143">
        <f t="shared" si="83"/>
        <v>4124031.4913455956</v>
      </c>
      <c r="S190" s="143">
        <f>SUM(S191:S258)</f>
        <v>4124031.4913455956</v>
      </c>
      <c r="T190" s="143">
        <f>SUM(T191:T258)</f>
        <v>4124031.4913455956</v>
      </c>
      <c r="U190" s="143">
        <f t="shared" si="83"/>
        <v>4124031.4913455956</v>
      </c>
      <c r="V190" s="143">
        <f t="shared" si="83"/>
        <v>4124031.4913455956</v>
      </c>
      <c r="W190" s="143">
        <f t="shared" si="83"/>
        <v>4124031.4913455956</v>
      </c>
      <c r="X190" s="143">
        <f t="shared" si="83"/>
        <v>4124031.4913455956</v>
      </c>
      <c r="Y190" s="143">
        <f t="shared" si="83"/>
        <v>4124031.4913455956</v>
      </c>
      <c r="Z190" s="143">
        <f t="shared" si="83"/>
        <v>4124031.4913455956</v>
      </c>
      <c r="AA190" s="143">
        <f>SUM(AA191:AA258)</f>
        <v>4124031.4913455956</v>
      </c>
      <c r="AB190" s="177"/>
      <c r="AC190" s="178"/>
    </row>
    <row r="191" spans="2:29" x14ac:dyDescent="0.3">
      <c r="B191" s="145" t="s">
        <v>216</v>
      </c>
      <c r="C191" s="145"/>
      <c r="D191" s="145"/>
      <c r="E191" s="145"/>
      <c r="F191" s="179"/>
      <c r="G191" s="146"/>
      <c r="H191" s="146"/>
      <c r="I191" s="146"/>
      <c r="J191" s="146"/>
      <c r="K191" s="146"/>
      <c r="L191" s="146"/>
      <c r="M191" s="146"/>
      <c r="N191" s="146"/>
      <c r="O191" s="146"/>
      <c r="P191" s="146"/>
      <c r="Q191" s="146"/>
      <c r="R191" s="146"/>
      <c r="S191" s="146"/>
      <c r="T191" s="146"/>
      <c r="U191" s="146"/>
      <c r="V191" s="146"/>
      <c r="W191" s="146"/>
      <c r="X191" s="146"/>
      <c r="Y191" s="146"/>
      <c r="Z191" s="146"/>
      <c r="AA191" s="146"/>
      <c r="AB191" s="180"/>
    </row>
    <row r="192" spans="2:29" x14ac:dyDescent="0.3">
      <c r="B192" s="147" t="s">
        <v>217</v>
      </c>
      <c r="C192" s="181">
        <v>2012</v>
      </c>
      <c r="D192" s="149">
        <v>17.5</v>
      </c>
      <c r="E192" s="182"/>
      <c r="F192" s="183">
        <f>+[16]OM_EF_2017!G24</f>
        <v>0.56430470027607305</v>
      </c>
      <c r="G192" s="151">
        <v>0</v>
      </c>
      <c r="H192" s="151">
        <v>0</v>
      </c>
      <c r="I192" s="151">
        <v>57810.708899999998</v>
      </c>
      <c r="J192" s="151">
        <v>107684.09799999998</v>
      </c>
      <c r="K192" s="151">
        <v>108265.76249999998</v>
      </c>
      <c r="L192" s="151">
        <v>62901.071699999942</v>
      </c>
      <c r="M192" s="151">
        <v>100635.927</v>
      </c>
      <c r="N192" s="151">
        <v>49236.522900000004</v>
      </c>
      <c r="O192" s="151">
        <f>+AVERAGE($L$192:$N$192)</f>
        <v>70924.507199999978</v>
      </c>
      <c r="P192" s="151">
        <f t="shared" ref="P192:Y192" si="84">+AVERAGE($L$192:$N$192)</f>
        <v>70924.507199999978</v>
      </c>
      <c r="Q192" s="151">
        <f t="shared" si="84"/>
        <v>70924.507199999978</v>
      </c>
      <c r="R192" s="151">
        <f t="shared" si="84"/>
        <v>70924.507199999978</v>
      </c>
      <c r="S192" s="151">
        <f t="shared" si="84"/>
        <v>70924.507199999978</v>
      </c>
      <c r="T192" s="151">
        <f t="shared" si="84"/>
        <v>70924.507199999978</v>
      </c>
      <c r="U192" s="151">
        <f t="shared" si="84"/>
        <v>70924.507199999978</v>
      </c>
      <c r="V192" s="151">
        <f t="shared" si="84"/>
        <v>70924.507199999978</v>
      </c>
      <c r="W192" s="151">
        <f t="shared" si="84"/>
        <v>70924.507199999978</v>
      </c>
      <c r="X192" s="151">
        <f t="shared" si="84"/>
        <v>70924.507199999978</v>
      </c>
      <c r="Y192" s="151">
        <f t="shared" si="84"/>
        <v>70924.507199999978</v>
      </c>
      <c r="Z192" s="151">
        <f>+AVERAGE($L$192:$N$192)</f>
        <v>70924.507199999978</v>
      </c>
      <c r="AA192" s="151">
        <f>+AVERAGE($L$192:$N$192)</f>
        <v>70924.507199999978</v>
      </c>
      <c r="AB192" s="180"/>
    </row>
    <row r="193" spans="2:28" x14ac:dyDescent="0.3">
      <c r="B193" s="147" t="s">
        <v>218</v>
      </c>
      <c r="C193" s="181">
        <v>2013</v>
      </c>
      <c r="D193" s="149">
        <v>32.4</v>
      </c>
      <c r="E193" s="182"/>
      <c r="F193" s="183">
        <f>+[16]OM_EF_2017!G25</f>
        <v>0.4944620795160809</v>
      </c>
      <c r="G193" s="151">
        <v>0</v>
      </c>
      <c r="H193" s="151">
        <v>0</v>
      </c>
      <c r="I193" s="151">
        <v>0</v>
      </c>
      <c r="J193" s="151">
        <v>103575.98907</v>
      </c>
      <c r="K193" s="151">
        <v>74350.106548000011</v>
      </c>
      <c r="L193" s="151">
        <v>230006.70250000007</v>
      </c>
      <c r="M193" s="151">
        <v>213864.51399999997</v>
      </c>
      <c r="N193" s="151">
        <v>148687.6958000001</v>
      </c>
      <c r="O193" s="151">
        <f>+AVERAGE($L$193:$N$193)</f>
        <v>197519.63743333341</v>
      </c>
      <c r="P193" s="151">
        <f t="shared" ref="P193:Y193" si="85">+AVERAGE($L$193:$N$193)</f>
        <v>197519.63743333341</v>
      </c>
      <c r="Q193" s="151">
        <f t="shared" si="85"/>
        <v>197519.63743333341</v>
      </c>
      <c r="R193" s="151">
        <f t="shared" si="85"/>
        <v>197519.63743333341</v>
      </c>
      <c r="S193" s="151">
        <f t="shared" si="85"/>
        <v>197519.63743333341</v>
      </c>
      <c r="T193" s="151">
        <f t="shared" si="85"/>
        <v>197519.63743333341</v>
      </c>
      <c r="U193" s="151">
        <f t="shared" si="85"/>
        <v>197519.63743333341</v>
      </c>
      <c r="V193" s="151">
        <f t="shared" si="85"/>
        <v>197519.63743333341</v>
      </c>
      <c r="W193" s="151">
        <f t="shared" si="85"/>
        <v>197519.63743333341</v>
      </c>
      <c r="X193" s="151">
        <f t="shared" si="85"/>
        <v>197519.63743333341</v>
      </c>
      <c r="Y193" s="151">
        <f t="shared" si="85"/>
        <v>197519.63743333341</v>
      </c>
      <c r="Z193" s="151">
        <f>+AVERAGE($L$193:$N$193)</f>
        <v>197519.63743333341</v>
      </c>
      <c r="AA193" s="151">
        <f>+AVERAGE($L$193:$N$193)</f>
        <v>197519.63743333341</v>
      </c>
      <c r="AB193" s="180"/>
    </row>
    <row r="194" spans="2:28" x14ac:dyDescent="0.3">
      <c r="B194" s="145" t="s">
        <v>219</v>
      </c>
      <c r="C194" s="184"/>
      <c r="D194" s="145"/>
      <c r="E194" s="145"/>
      <c r="F194" s="179"/>
      <c r="G194" s="146"/>
      <c r="H194" s="146"/>
      <c r="I194" s="146"/>
      <c r="J194" s="146"/>
      <c r="K194" s="146"/>
      <c r="L194" s="146"/>
      <c r="M194" s="146"/>
      <c r="N194" s="146"/>
      <c r="O194" s="146"/>
      <c r="P194" s="146"/>
      <c r="Q194" s="146"/>
      <c r="R194" s="146"/>
      <c r="S194" s="146"/>
      <c r="T194" s="146"/>
      <c r="U194" s="146"/>
      <c r="V194" s="146"/>
      <c r="W194" s="146"/>
      <c r="X194" s="146"/>
      <c r="Y194" s="146"/>
      <c r="Z194" s="146"/>
      <c r="AA194" s="146"/>
      <c r="AB194" s="180"/>
    </row>
    <row r="195" spans="2:28" x14ac:dyDescent="0.3">
      <c r="B195" s="147" t="s">
        <v>220</v>
      </c>
      <c r="C195" s="181">
        <v>1974</v>
      </c>
      <c r="D195" s="149">
        <v>3</v>
      </c>
      <c r="E195" s="182"/>
      <c r="F195" s="183">
        <f>+[16]OM_EF_2017!G27</f>
        <v>0.60378353760396697</v>
      </c>
      <c r="G195" s="151">
        <v>0</v>
      </c>
      <c r="H195" s="151">
        <v>1295.25873</v>
      </c>
      <c r="I195" s="151">
        <v>6370.2055145175</v>
      </c>
      <c r="J195" s="151">
        <v>1574.99368394</v>
      </c>
      <c r="K195" s="151">
        <v>5457.5982823000022</v>
      </c>
      <c r="L195" s="151">
        <v>903.1293569275839</v>
      </c>
      <c r="M195" s="151">
        <v>2065.3987464399997</v>
      </c>
      <c r="N195" s="151">
        <v>511.0025</v>
      </c>
      <c r="O195" s="151">
        <f t="shared" ref="O195:AA195" si="86">+AVERAGE($L$195:$N$195)</f>
        <v>1159.8435344558613</v>
      </c>
      <c r="P195" s="151">
        <f t="shared" si="86"/>
        <v>1159.8435344558613</v>
      </c>
      <c r="Q195" s="151">
        <f t="shared" si="86"/>
        <v>1159.8435344558613</v>
      </c>
      <c r="R195" s="151">
        <f t="shared" si="86"/>
        <v>1159.8435344558613</v>
      </c>
      <c r="S195" s="151">
        <f t="shared" si="86"/>
        <v>1159.8435344558613</v>
      </c>
      <c r="T195" s="151">
        <f t="shared" si="86"/>
        <v>1159.8435344558613</v>
      </c>
      <c r="U195" s="151">
        <f t="shared" si="86"/>
        <v>1159.8435344558613</v>
      </c>
      <c r="V195" s="151">
        <f t="shared" si="86"/>
        <v>1159.8435344558613</v>
      </c>
      <c r="W195" s="151">
        <f t="shared" si="86"/>
        <v>1159.8435344558613</v>
      </c>
      <c r="X195" s="151">
        <f t="shared" si="86"/>
        <v>1159.8435344558613</v>
      </c>
      <c r="Y195" s="151">
        <f t="shared" si="86"/>
        <v>1159.8435344558613</v>
      </c>
      <c r="Z195" s="151">
        <f t="shared" si="86"/>
        <v>1159.8435344558613</v>
      </c>
      <c r="AA195" s="151">
        <f t="shared" si="86"/>
        <v>1159.8435344558613</v>
      </c>
      <c r="AB195" s="180"/>
    </row>
    <row r="196" spans="2:28" x14ac:dyDescent="0.3">
      <c r="B196" s="147" t="s">
        <v>221</v>
      </c>
      <c r="C196" s="181">
        <v>1974</v>
      </c>
      <c r="D196" s="149">
        <v>3</v>
      </c>
      <c r="E196" s="182"/>
      <c r="F196" s="183">
        <f>+[16]OM_EF_2017!G28</f>
        <v>0.60378353760396697</v>
      </c>
      <c r="G196" s="151">
        <v>7078.1761228214964</v>
      </c>
      <c r="H196" s="151">
        <v>6630.8057900000003</v>
      </c>
      <c r="I196" s="151">
        <v>0</v>
      </c>
      <c r="J196" s="151">
        <v>0</v>
      </c>
      <c r="K196" s="151">
        <v>1826.3282691160052</v>
      </c>
      <c r="L196" s="151">
        <v>911.2479539279999</v>
      </c>
      <c r="M196" s="151">
        <v>2494.435346064</v>
      </c>
      <c r="N196" s="151">
        <v>148.19450000000001</v>
      </c>
      <c r="O196" s="151">
        <f t="shared" ref="O196:AA196" si="87">+AVERAGE($L$196:$N$196)</f>
        <v>1184.6259333306666</v>
      </c>
      <c r="P196" s="151">
        <f t="shared" si="87"/>
        <v>1184.6259333306666</v>
      </c>
      <c r="Q196" s="151">
        <f t="shared" si="87"/>
        <v>1184.6259333306666</v>
      </c>
      <c r="R196" s="151">
        <f t="shared" si="87"/>
        <v>1184.6259333306666</v>
      </c>
      <c r="S196" s="151">
        <f t="shared" si="87"/>
        <v>1184.6259333306666</v>
      </c>
      <c r="T196" s="151">
        <f t="shared" si="87"/>
        <v>1184.6259333306666</v>
      </c>
      <c r="U196" s="151">
        <f t="shared" si="87"/>
        <v>1184.6259333306666</v>
      </c>
      <c r="V196" s="151">
        <f t="shared" si="87"/>
        <v>1184.6259333306666</v>
      </c>
      <c r="W196" s="151">
        <f t="shared" si="87"/>
        <v>1184.6259333306666</v>
      </c>
      <c r="X196" s="151">
        <f t="shared" si="87"/>
        <v>1184.6259333306666</v>
      </c>
      <c r="Y196" s="151">
        <f t="shared" si="87"/>
        <v>1184.6259333306666</v>
      </c>
      <c r="Z196" s="151">
        <f t="shared" si="87"/>
        <v>1184.6259333306666</v>
      </c>
      <c r="AA196" s="151">
        <f t="shared" si="87"/>
        <v>1184.6259333306666</v>
      </c>
      <c r="AB196" s="180"/>
    </row>
    <row r="197" spans="2:28" x14ac:dyDescent="0.3">
      <c r="B197" s="147" t="s">
        <v>222</v>
      </c>
      <c r="C197" s="181">
        <v>1974</v>
      </c>
      <c r="D197" s="149">
        <v>3</v>
      </c>
      <c r="E197" s="182"/>
      <c r="F197" s="183">
        <f>+[16]OM_EF_2017!G29</f>
        <v>0.60378353760396697</v>
      </c>
      <c r="G197" s="151">
        <v>6933.803202000001</v>
      </c>
      <c r="H197" s="151">
        <v>3921.550401</v>
      </c>
      <c r="I197" s="151">
        <v>7512.4494400000012</v>
      </c>
      <c r="J197" s="151">
        <v>1769.8755000000001</v>
      </c>
      <c r="K197" s="151">
        <v>5453.1379999999999</v>
      </c>
      <c r="L197" s="151">
        <v>742.68149999999991</v>
      </c>
      <c r="M197" s="151">
        <v>3046.8119999999999</v>
      </c>
      <c r="N197" s="151">
        <v>740.51250000000005</v>
      </c>
      <c r="O197" s="151">
        <f t="shared" ref="O197:AA197" si="88">+AVERAGE($L$197:$N$197)</f>
        <v>1510.0019999999997</v>
      </c>
      <c r="P197" s="151">
        <f t="shared" si="88"/>
        <v>1510.0019999999997</v>
      </c>
      <c r="Q197" s="151">
        <f t="shared" si="88"/>
        <v>1510.0019999999997</v>
      </c>
      <c r="R197" s="151">
        <f t="shared" si="88"/>
        <v>1510.0019999999997</v>
      </c>
      <c r="S197" s="151">
        <f t="shared" si="88"/>
        <v>1510.0019999999997</v>
      </c>
      <c r="T197" s="151">
        <f t="shared" si="88"/>
        <v>1510.0019999999997</v>
      </c>
      <c r="U197" s="151">
        <f t="shared" si="88"/>
        <v>1510.0019999999997</v>
      </c>
      <c r="V197" s="151">
        <f t="shared" si="88"/>
        <v>1510.0019999999997</v>
      </c>
      <c r="W197" s="151">
        <f t="shared" si="88"/>
        <v>1510.0019999999997</v>
      </c>
      <c r="X197" s="151">
        <f t="shared" si="88"/>
        <v>1510.0019999999997</v>
      </c>
      <c r="Y197" s="151">
        <f t="shared" si="88"/>
        <v>1510.0019999999997</v>
      </c>
      <c r="Z197" s="151">
        <f t="shared" si="88"/>
        <v>1510.0019999999997</v>
      </c>
      <c r="AA197" s="151">
        <f t="shared" si="88"/>
        <v>1510.0019999999997</v>
      </c>
      <c r="AB197" s="180"/>
    </row>
    <row r="198" spans="2:28" x14ac:dyDescent="0.3">
      <c r="B198" s="147" t="s">
        <v>223</v>
      </c>
      <c r="C198" s="181">
        <v>1970</v>
      </c>
      <c r="D198" s="149"/>
      <c r="E198" s="182"/>
      <c r="F198" s="183"/>
      <c r="G198" s="151">
        <v>0</v>
      </c>
      <c r="H198" s="151">
        <v>0</v>
      </c>
      <c r="I198" s="151">
        <v>0</v>
      </c>
      <c r="J198" s="151">
        <v>0</v>
      </c>
      <c r="K198" s="151">
        <v>0</v>
      </c>
      <c r="L198" s="151">
        <v>0</v>
      </c>
      <c r="M198" s="151">
        <v>0</v>
      </c>
      <c r="N198" s="151">
        <v>0</v>
      </c>
      <c r="O198" s="151">
        <f t="shared" ref="O198:O206" si="89">+AVERAGE(L198:N198)</f>
        <v>0</v>
      </c>
      <c r="P198" s="151">
        <f t="shared" ref="P198:AA199" si="90">+O198</f>
        <v>0</v>
      </c>
      <c r="Q198" s="151">
        <f t="shared" si="90"/>
        <v>0</v>
      </c>
      <c r="R198" s="151">
        <f t="shared" si="90"/>
        <v>0</v>
      </c>
      <c r="S198" s="151">
        <f t="shared" si="90"/>
        <v>0</v>
      </c>
      <c r="T198" s="151">
        <f t="shared" si="90"/>
        <v>0</v>
      </c>
      <c r="U198" s="151">
        <f t="shared" si="90"/>
        <v>0</v>
      </c>
      <c r="V198" s="151">
        <f t="shared" si="90"/>
        <v>0</v>
      </c>
      <c r="W198" s="151">
        <f t="shared" si="90"/>
        <v>0</v>
      </c>
      <c r="X198" s="151">
        <f t="shared" si="90"/>
        <v>0</v>
      </c>
      <c r="Y198" s="151">
        <f t="shared" si="90"/>
        <v>0</v>
      </c>
      <c r="Z198" s="151">
        <f t="shared" si="90"/>
        <v>0</v>
      </c>
      <c r="AA198" s="151">
        <f t="shared" si="90"/>
        <v>0</v>
      </c>
      <c r="AB198" s="180"/>
    </row>
    <row r="199" spans="2:28" x14ac:dyDescent="0.3">
      <c r="B199" s="147" t="s">
        <v>224</v>
      </c>
      <c r="C199" s="181">
        <v>1971</v>
      </c>
      <c r="D199" s="149"/>
      <c r="E199" s="182"/>
      <c r="F199" s="183"/>
      <c r="G199" s="151">
        <v>2.1599455000000001</v>
      </c>
      <c r="H199" s="151">
        <v>0</v>
      </c>
      <c r="I199" s="151">
        <v>0</v>
      </c>
      <c r="J199" s="151">
        <v>0</v>
      </c>
      <c r="K199" s="151">
        <v>0</v>
      </c>
      <c r="L199" s="151">
        <v>0</v>
      </c>
      <c r="M199" s="151">
        <v>0</v>
      </c>
      <c r="N199" s="151">
        <v>0</v>
      </c>
      <c r="O199" s="151">
        <f t="shared" si="89"/>
        <v>0</v>
      </c>
      <c r="P199" s="151">
        <f t="shared" si="90"/>
        <v>0</v>
      </c>
      <c r="Q199" s="151">
        <f t="shared" si="90"/>
        <v>0</v>
      </c>
      <c r="R199" s="151">
        <f t="shared" si="90"/>
        <v>0</v>
      </c>
      <c r="S199" s="151">
        <f t="shared" si="90"/>
        <v>0</v>
      </c>
      <c r="T199" s="151">
        <f t="shared" si="90"/>
        <v>0</v>
      </c>
      <c r="U199" s="151">
        <f t="shared" si="90"/>
        <v>0</v>
      </c>
      <c r="V199" s="151">
        <f t="shared" si="90"/>
        <v>0</v>
      </c>
      <c r="W199" s="151">
        <f t="shared" si="90"/>
        <v>0</v>
      </c>
      <c r="X199" s="151">
        <f t="shared" si="90"/>
        <v>0</v>
      </c>
      <c r="Y199" s="151">
        <f t="shared" si="90"/>
        <v>0</v>
      </c>
      <c r="Z199" s="151">
        <f t="shared" si="90"/>
        <v>0</v>
      </c>
      <c r="AA199" s="151">
        <f t="shared" si="90"/>
        <v>0</v>
      </c>
      <c r="AB199" s="180"/>
    </row>
    <row r="200" spans="2:28" x14ac:dyDescent="0.3">
      <c r="B200" s="147" t="s">
        <v>225</v>
      </c>
      <c r="C200" s="181">
        <v>1994</v>
      </c>
      <c r="D200" s="149">
        <v>18</v>
      </c>
      <c r="E200" s="182"/>
      <c r="F200" s="183">
        <f>+[16]OM_EF_2017!G30</f>
        <v>0.68049204311663647</v>
      </c>
      <c r="G200" s="151">
        <v>128803.56000000001</v>
      </c>
      <c r="H200" s="151">
        <v>132236.64000000001</v>
      </c>
      <c r="I200" s="151">
        <v>116890.92</v>
      </c>
      <c r="J200" s="151">
        <v>106260.78000000001</v>
      </c>
      <c r="K200" s="151">
        <v>105427.86</v>
      </c>
      <c r="L200" s="151">
        <v>83446.760000000184</v>
      </c>
      <c r="M200" s="151">
        <v>101154.24000000002</v>
      </c>
      <c r="N200" s="151">
        <v>139685.16</v>
      </c>
      <c r="O200" s="151">
        <f>+AVERAGE($L$200:$N$200)</f>
        <v>108095.38666666673</v>
      </c>
      <c r="P200" s="151">
        <f t="shared" ref="P200:Y200" si="91">+AVERAGE($L$200:$N$200)</f>
        <v>108095.38666666673</v>
      </c>
      <c r="Q200" s="151">
        <f t="shared" si="91"/>
        <v>108095.38666666673</v>
      </c>
      <c r="R200" s="151">
        <f t="shared" si="91"/>
        <v>108095.38666666673</v>
      </c>
      <c r="S200" s="151">
        <f t="shared" si="91"/>
        <v>108095.38666666673</v>
      </c>
      <c r="T200" s="151">
        <f t="shared" si="91"/>
        <v>108095.38666666673</v>
      </c>
      <c r="U200" s="151">
        <f t="shared" si="91"/>
        <v>108095.38666666673</v>
      </c>
      <c r="V200" s="151">
        <f t="shared" si="91"/>
        <v>108095.38666666673</v>
      </c>
      <c r="W200" s="151">
        <f t="shared" si="91"/>
        <v>108095.38666666673</v>
      </c>
      <c r="X200" s="151">
        <f t="shared" si="91"/>
        <v>108095.38666666673</v>
      </c>
      <c r="Y200" s="151">
        <f t="shared" si="91"/>
        <v>108095.38666666673</v>
      </c>
      <c r="Z200" s="151">
        <f>+AVERAGE($L$200:$N$200)</f>
        <v>108095.38666666673</v>
      </c>
      <c r="AA200" s="151">
        <f>+AVERAGE($L$200:$N$200)</f>
        <v>108095.38666666673</v>
      </c>
      <c r="AB200" s="180"/>
    </row>
    <row r="201" spans="2:28" x14ac:dyDescent="0.3">
      <c r="B201" s="147" t="s">
        <v>226</v>
      </c>
      <c r="C201" s="181">
        <v>2007</v>
      </c>
      <c r="D201" s="149">
        <v>2</v>
      </c>
      <c r="E201" s="182"/>
      <c r="F201" s="183">
        <f>+[16]OM_EF_2017!G31</f>
        <v>0.53565738803214413</v>
      </c>
      <c r="G201" s="151">
        <v>8515.6443321999977</v>
      </c>
      <c r="H201" s="151">
        <v>9389.0358410000008</v>
      </c>
      <c r="I201" s="151">
        <v>1184.838632</v>
      </c>
      <c r="J201" s="151">
        <v>338.88614000000001</v>
      </c>
      <c r="K201" s="151">
        <v>10782.301104999993</v>
      </c>
      <c r="L201" s="151">
        <v>8423.3989699999547</v>
      </c>
      <c r="M201" s="151">
        <v>10825.283039999975</v>
      </c>
      <c r="N201" s="151">
        <v>697.1232500000001</v>
      </c>
      <c r="O201" s="151">
        <f>+AVERAGE($L$201:$N$201)</f>
        <v>6648.6017533333106</v>
      </c>
      <c r="P201" s="151">
        <f t="shared" ref="P201:Y201" si="92">+AVERAGE($L$201:$N$201)</f>
        <v>6648.6017533333106</v>
      </c>
      <c r="Q201" s="151">
        <f t="shared" si="92"/>
        <v>6648.6017533333106</v>
      </c>
      <c r="R201" s="151">
        <f t="shared" si="92"/>
        <v>6648.6017533333106</v>
      </c>
      <c r="S201" s="151">
        <f t="shared" si="92"/>
        <v>6648.6017533333106</v>
      </c>
      <c r="T201" s="151">
        <f t="shared" si="92"/>
        <v>6648.6017533333106</v>
      </c>
      <c r="U201" s="151">
        <f t="shared" si="92"/>
        <v>6648.6017533333106</v>
      </c>
      <c r="V201" s="151">
        <f t="shared" si="92"/>
        <v>6648.6017533333106</v>
      </c>
      <c r="W201" s="151">
        <f t="shared" si="92"/>
        <v>6648.6017533333106</v>
      </c>
      <c r="X201" s="151">
        <f t="shared" si="92"/>
        <v>6648.6017533333106</v>
      </c>
      <c r="Y201" s="151">
        <f t="shared" si="92"/>
        <v>6648.6017533333106</v>
      </c>
      <c r="Z201" s="151">
        <f>+AVERAGE($L$201:$N$201)</f>
        <v>6648.6017533333106</v>
      </c>
      <c r="AA201" s="151">
        <f>+AVERAGE($L$201:$N$201)</f>
        <v>6648.6017533333106</v>
      </c>
      <c r="AB201" s="180"/>
    </row>
    <row r="202" spans="2:28" x14ac:dyDescent="0.3">
      <c r="B202" s="147" t="s">
        <v>227</v>
      </c>
      <c r="C202" s="181">
        <v>2007</v>
      </c>
      <c r="D202" s="149">
        <v>2</v>
      </c>
      <c r="E202" s="182"/>
      <c r="F202" s="183">
        <f>+[16]OM_EF_2017!G32</f>
        <v>0.53565738803214413</v>
      </c>
      <c r="G202" s="151">
        <v>5375.3301001449963</v>
      </c>
      <c r="H202" s="151">
        <v>6762.7585799999997</v>
      </c>
      <c r="I202" s="151">
        <v>8797.9958194499977</v>
      </c>
      <c r="J202" s="151">
        <v>4904.8445299999994</v>
      </c>
      <c r="K202" s="151">
        <v>2009.3795900000014</v>
      </c>
      <c r="L202" s="151">
        <v>0</v>
      </c>
      <c r="M202" s="151">
        <v>0</v>
      </c>
      <c r="N202" s="151">
        <v>0</v>
      </c>
      <c r="O202" s="151">
        <f t="shared" si="89"/>
        <v>0</v>
      </c>
      <c r="P202" s="151">
        <f t="shared" ref="P202:AA202" si="93">+O202</f>
        <v>0</v>
      </c>
      <c r="Q202" s="151">
        <f t="shared" si="93"/>
        <v>0</v>
      </c>
      <c r="R202" s="151">
        <f t="shared" si="93"/>
        <v>0</v>
      </c>
      <c r="S202" s="151">
        <f t="shared" si="93"/>
        <v>0</v>
      </c>
      <c r="T202" s="151">
        <f t="shared" si="93"/>
        <v>0</v>
      </c>
      <c r="U202" s="151">
        <f t="shared" si="93"/>
        <v>0</v>
      </c>
      <c r="V202" s="151">
        <f t="shared" si="93"/>
        <v>0</v>
      </c>
      <c r="W202" s="151">
        <f t="shared" si="93"/>
        <v>0</v>
      </c>
      <c r="X202" s="151">
        <f t="shared" si="93"/>
        <v>0</v>
      </c>
      <c r="Y202" s="151">
        <f t="shared" si="93"/>
        <v>0</v>
      </c>
      <c r="Z202" s="151">
        <f t="shared" si="93"/>
        <v>0</v>
      </c>
      <c r="AA202" s="151">
        <f t="shared" si="93"/>
        <v>0</v>
      </c>
      <c r="AB202" s="180"/>
    </row>
    <row r="203" spans="2:28" x14ac:dyDescent="0.3">
      <c r="B203" s="147" t="s">
        <v>78</v>
      </c>
      <c r="C203" s="181">
        <v>2007</v>
      </c>
      <c r="D203" s="149">
        <v>2</v>
      </c>
      <c r="E203" s="182"/>
      <c r="F203" s="183">
        <f>+[16]OM_EF_2017!G33</f>
        <v>0.53565738803214413</v>
      </c>
      <c r="G203" s="151">
        <v>5023.2107812749982</v>
      </c>
      <c r="H203" s="151">
        <v>0</v>
      </c>
      <c r="I203" s="151">
        <v>8208.257778800009</v>
      </c>
      <c r="J203" s="151">
        <v>9655.3631199999982</v>
      </c>
      <c r="K203" s="151">
        <v>5505.7637099999756</v>
      </c>
      <c r="L203" s="151">
        <v>4874.0930399999925</v>
      </c>
      <c r="M203" s="151">
        <v>10874.30593000001</v>
      </c>
      <c r="N203" s="151">
        <v>657.71189500000003</v>
      </c>
      <c r="O203" s="151">
        <f>+AVERAGE($L$203:$N$203)</f>
        <v>5468.7036216666675</v>
      </c>
      <c r="P203" s="151">
        <f t="shared" ref="P203:Y203" si="94">+AVERAGE($L$203:$N$203)</f>
        <v>5468.7036216666675</v>
      </c>
      <c r="Q203" s="151">
        <f t="shared" si="94"/>
        <v>5468.7036216666675</v>
      </c>
      <c r="R203" s="151">
        <f t="shared" si="94"/>
        <v>5468.7036216666675</v>
      </c>
      <c r="S203" s="151">
        <f t="shared" si="94"/>
        <v>5468.7036216666675</v>
      </c>
      <c r="T203" s="151">
        <f t="shared" si="94"/>
        <v>5468.7036216666675</v>
      </c>
      <c r="U203" s="151">
        <f t="shared" si="94"/>
        <v>5468.7036216666675</v>
      </c>
      <c r="V203" s="151">
        <f t="shared" si="94"/>
        <v>5468.7036216666675</v>
      </c>
      <c r="W203" s="151">
        <f t="shared" si="94"/>
        <v>5468.7036216666675</v>
      </c>
      <c r="X203" s="151">
        <f t="shared" si="94"/>
        <v>5468.7036216666675</v>
      </c>
      <c r="Y203" s="151">
        <f t="shared" si="94"/>
        <v>5468.7036216666675</v>
      </c>
      <c r="Z203" s="151">
        <f>+AVERAGE($L$203:$N$203)</f>
        <v>5468.7036216666675</v>
      </c>
      <c r="AA203" s="151">
        <f>+AVERAGE($L$203:$N$203)</f>
        <v>5468.7036216666675</v>
      </c>
      <c r="AB203" s="180"/>
    </row>
    <row r="204" spans="2:28" x14ac:dyDescent="0.3">
      <c r="B204" s="147" t="s">
        <v>79</v>
      </c>
      <c r="C204" s="181">
        <v>2007</v>
      </c>
      <c r="D204" s="149">
        <v>2</v>
      </c>
      <c r="E204" s="182"/>
      <c r="F204" s="183">
        <f>+[16]OM_EF_2017!G34</f>
        <v>0.53565738803214413</v>
      </c>
      <c r="G204" s="151">
        <v>2147.3923148100002</v>
      </c>
      <c r="H204" s="151">
        <v>6196.9345160000003</v>
      </c>
      <c r="I204" s="151">
        <v>11548.431087550014</v>
      </c>
      <c r="J204" s="151">
        <v>11349.074575000001</v>
      </c>
      <c r="K204" s="151">
        <v>9975.9341299999905</v>
      </c>
      <c r="L204" s="151">
        <v>7073.2160740378231</v>
      </c>
      <c r="M204" s="151">
        <v>0</v>
      </c>
      <c r="N204" s="151">
        <v>0</v>
      </c>
      <c r="O204" s="151">
        <v>0</v>
      </c>
      <c r="P204" s="151">
        <f t="shared" ref="P204:AA206" si="95">+O204</f>
        <v>0</v>
      </c>
      <c r="Q204" s="151">
        <f t="shared" si="95"/>
        <v>0</v>
      </c>
      <c r="R204" s="151">
        <f t="shared" si="95"/>
        <v>0</v>
      </c>
      <c r="S204" s="151">
        <f t="shared" si="95"/>
        <v>0</v>
      </c>
      <c r="T204" s="151">
        <f t="shared" si="95"/>
        <v>0</v>
      </c>
      <c r="U204" s="151">
        <f t="shared" si="95"/>
        <v>0</v>
      </c>
      <c r="V204" s="151">
        <f t="shared" si="95"/>
        <v>0</v>
      </c>
      <c r="W204" s="151">
        <f t="shared" si="95"/>
        <v>0</v>
      </c>
      <c r="X204" s="151">
        <f t="shared" si="95"/>
        <v>0</v>
      </c>
      <c r="Y204" s="151">
        <f t="shared" si="95"/>
        <v>0</v>
      </c>
      <c r="Z204" s="151">
        <f t="shared" si="95"/>
        <v>0</v>
      </c>
      <c r="AA204" s="151">
        <f t="shared" si="95"/>
        <v>0</v>
      </c>
      <c r="AB204" s="180"/>
    </row>
    <row r="205" spans="2:28" x14ac:dyDescent="0.3">
      <c r="B205" s="147" t="s">
        <v>80</v>
      </c>
      <c r="C205" s="181">
        <v>2008</v>
      </c>
      <c r="D205" s="149">
        <v>2</v>
      </c>
      <c r="E205" s="182"/>
      <c r="F205" s="183">
        <f>+[16]OM_EF_2017!G35</f>
        <v>0.53565738803214413</v>
      </c>
      <c r="G205" s="151">
        <v>8526.9006409999947</v>
      </c>
      <c r="H205" s="151">
        <v>8851.2839679999997</v>
      </c>
      <c r="I205" s="151">
        <v>10087.290187999994</v>
      </c>
      <c r="J205" s="151">
        <v>9758.3664000000153</v>
      </c>
      <c r="K205" s="151">
        <v>4970.5611999999865</v>
      </c>
      <c r="L205" s="151">
        <v>5371.6201999999894</v>
      </c>
      <c r="M205" s="151">
        <v>0</v>
      </c>
      <c r="N205" s="151">
        <v>0</v>
      </c>
      <c r="O205" s="151">
        <v>0</v>
      </c>
      <c r="P205" s="151">
        <f t="shared" si="95"/>
        <v>0</v>
      </c>
      <c r="Q205" s="151">
        <f t="shared" si="95"/>
        <v>0</v>
      </c>
      <c r="R205" s="151">
        <f t="shared" si="95"/>
        <v>0</v>
      </c>
      <c r="S205" s="151">
        <f t="shared" si="95"/>
        <v>0</v>
      </c>
      <c r="T205" s="151">
        <f t="shared" si="95"/>
        <v>0</v>
      </c>
      <c r="U205" s="151">
        <f t="shared" si="95"/>
        <v>0</v>
      </c>
      <c r="V205" s="151">
        <f t="shared" si="95"/>
        <v>0</v>
      </c>
      <c r="W205" s="151">
        <f t="shared" si="95"/>
        <v>0</v>
      </c>
      <c r="X205" s="151">
        <f t="shared" si="95"/>
        <v>0</v>
      </c>
      <c r="Y205" s="151">
        <f t="shared" si="95"/>
        <v>0</v>
      </c>
      <c r="Z205" s="151">
        <f t="shared" si="95"/>
        <v>0</v>
      </c>
      <c r="AA205" s="151">
        <f t="shared" si="95"/>
        <v>0</v>
      </c>
      <c r="AB205" s="180"/>
    </row>
    <row r="206" spans="2:28" x14ac:dyDescent="0.3">
      <c r="B206" s="147" t="s">
        <v>81</v>
      </c>
      <c r="C206" s="181">
        <v>2008</v>
      </c>
      <c r="D206" s="149">
        <v>2</v>
      </c>
      <c r="E206" s="182"/>
      <c r="F206" s="183">
        <f>+[16]OM_EF_2017!G36</f>
        <v>0.53565738803214413</v>
      </c>
      <c r="G206" s="185">
        <v>7797.8255404000083</v>
      </c>
      <c r="H206" s="185">
        <v>10123.336069999999</v>
      </c>
      <c r="I206" s="185">
        <v>9538.6528150000031</v>
      </c>
      <c r="J206" s="185">
        <v>2570.0208000000066</v>
      </c>
      <c r="K206" s="185">
        <v>7007.9093999999996</v>
      </c>
      <c r="L206" s="151">
        <v>0</v>
      </c>
      <c r="M206" s="151">
        <v>0</v>
      </c>
      <c r="N206" s="151">
        <v>0</v>
      </c>
      <c r="O206" s="151">
        <f t="shared" si="89"/>
        <v>0</v>
      </c>
      <c r="P206" s="151">
        <f t="shared" si="95"/>
        <v>0</v>
      </c>
      <c r="Q206" s="151">
        <f t="shared" si="95"/>
        <v>0</v>
      </c>
      <c r="R206" s="151">
        <f t="shared" si="95"/>
        <v>0</v>
      </c>
      <c r="S206" s="151">
        <f t="shared" si="95"/>
        <v>0</v>
      </c>
      <c r="T206" s="151">
        <f t="shared" si="95"/>
        <v>0</v>
      </c>
      <c r="U206" s="151">
        <f t="shared" si="95"/>
        <v>0</v>
      </c>
      <c r="V206" s="151">
        <f t="shared" si="95"/>
        <v>0</v>
      </c>
      <c r="W206" s="151">
        <f t="shared" si="95"/>
        <v>0</v>
      </c>
      <c r="X206" s="151">
        <f t="shared" si="95"/>
        <v>0</v>
      </c>
      <c r="Y206" s="151">
        <f t="shared" si="95"/>
        <v>0</v>
      </c>
      <c r="Z206" s="151">
        <f t="shared" si="95"/>
        <v>0</v>
      </c>
      <c r="AA206" s="151">
        <f t="shared" si="95"/>
        <v>0</v>
      </c>
      <c r="AB206" s="180"/>
    </row>
    <row r="207" spans="2:28" x14ac:dyDescent="0.3">
      <c r="B207" s="147" t="s">
        <v>82</v>
      </c>
      <c r="C207" s="181">
        <v>2008</v>
      </c>
      <c r="D207" s="149">
        <v>2</v>
      </c>
      <c r="E207" s="182"/>
      <c r="F207" s="183">
        <f>+[16]OM_EF_2017!G37</f>
        <v>0.53565738803214413</v>
      </c>
      <c r="G207" s="151">
        <v>0</v>
      </c>
      <c r="H207" s="151">
        <v>4892.938408</v>
      </c>
      <c r="I207" s="151">
        <v>11580.990529000033</v>
      </c>
      <c r="J207" s="151">
        <v>10493.689199999977</v>
      </c>
      <c r="K207" s="151">
        <v>9947.2014000000054</v>
      </c>
      <c r="L207" s="185">
        <v>7564.2671999999584</v>
      </c>
      <c r="M207" s="151">
        <v>8339.7395999998589</v>
      </c>
      <c r="N207" s="151">
        <v>474.07699999999943</v>
      </c>
      <c r="O207" s="151">
        <f>+AVERAGE($L$207:$N$207)</f>
        <v>5459.3612666666058</v>
      </c>
      <c r="P207" s="151">
        <f t="shared" ref="P207:Y207" si="96">+AVERAGE($L$207:$N$207)</f>
        <v>5459.3612666666058</v>
      </c>
      <c r="Q207" s="151">
        <f t="shared" si="96"/>
        <v>5459.3612666666058</v>
      </c>
      <c r="R207" s="151">
        <f t="shared" si="96"/>
        <v>5459.3612666666058</v>
      </c>
      <c r="S207" s="151">
        <f t="shared" si="96"/>
        <v>5459.3612666666058</v>
      </c>
      <c r="T207" s="151">
        <f t="shared" si="96"/>
        <v>5459.3612666666058</v>
      </c>
      <c r="U207" s="151">
        <f t="shared" si="96"/>
        <v>5459.3612666666058</v>
      </c>
      <c r="V207" s="151">
        <f t="shared" si="96"/>
        <v>5459.3612666666058</v>
      </c>
      <c r="W207" s="151">
        <f t="shared" si="96"/>
        <v>5459.3612666666058</v>
      </c>
      <c r="X207" s="151">
        <f t="shared" si="96"/>
        <v>5459.3612666666058</v>
      </c>
      <c r="Y207" s="151">
        <f t="shared" si="96"/>
        <v>5459.3612666666058</v>
      </c>
      <c r="Z207" s="151">
        <f>+AVERAGE($L$207:$N$207)</f>
        <v>5459.3612666666058</v>
      </c>
      <c r="AA207" s="151">
        <f>+AVERAGE($L$207:$N$207)</f>
        <v>5459.3612666666058</v>
      </c>
      <c r="AB207" s="180"/>
    </row>
    <row r="208" spans="2:28" x14ac:dyDescent="0.3">
      <c r="B208" s="144" t="s">
        <v>228</v>
      </c>
      <c r="C208" s="186"/>
      <c r="D208" s="145"/>
      <c r="E208" s="145"/>
      <c r="F208" s="179"/>
      <c r="G208" s="146"/>
      <c r="H208" s="146"/>
      <c r="I208" s="146"/>
      <c r="J208" s="146"/>
      <c r="K208" s="146"/>
      <c r="L208" s="146"/>
      <c r="M208" s="146"/>
      <c r="N208" s="146"/>
      <c r="O208" s="146"/>
      <c r="P208" s="146"/>
      <c r="Q208" s="146"/>
      <c r="R208" s="146"/>
      <c r="S208" s="146"/>
      <c r="T208" s="146"/>
      <c r="U208" s="146"/>
      <c r="V208" s="146"/>
      <c r="W208" s="146"/>
      <c r="X208" s="146"/>
      <c r="Y208" s="146"/>
      <c r="Z208" s="146"/>
      <c r="AA208" s="146"/>
      <c r="AB208" s="180"/>
    </row>
    <row r="209" spans="2:28" x14ac:dyDescent="0.3">
      <c r="B209" s="147" t="s">
        <v>229</v>
      </c>
      <c r="C209" s="181">
        <v>2000</v>
      </c>
      <c r="D209" s="149">
        <v>45</v>
      </c>
      <c r="E209" s="182"/>
      <c r="F209" s="183">
        <f>+[16]OM_EF_2017!G39</f>
        <v>0.53293470959573763</v>
      </c>
      <c r="G209" s="151">
        <v>320717</v>
      </c>
      <c r="H209" s="151">
        <v>327166</v>
      </c>
      <c r="I209" s="151">
        <v>106480</v>
      </c>
      <c r="J209" s="151">
        <v>287973.53399999999</v>
      </c>
      <c r="K209" s="151">
        <v>269807.61800000013</v>
      </c>
      <c r="L209" s="151">
        <v>253280.23099999985</v>
      </c>
      <c r="M209" s="151">
        <v>223504.63100000005</v>
      </c>
      <c r="N209" s="151">
        <v>237695.82099999994</v>
      </c>
      <c r="O209" s="151">
        <f>+AVERAGE($L$209:$N$209)</f>
        <v>238160.22766666661</v>
      </c>
      <c r="P209" s="151">
        <f t="shared" ref="P209:X209" si="97">+AVERAGE($L$209:$N$209)</f>
        <v>238160.22766666661</v>
      </c>
      <c r="Q209" s="151">
        <f t="shared" si="97"/>
        <v>238160.22766666661</v>
      </c>
      <c r="R209" s="151">
        <f t="shared" si="97"/>
        <v>238160.22766666661</v>
      </c>
      <c r="S209" s="151">
        <f t="shared" si="97"/>
        <v>238160.22766666661</v>
      </c>
      <c r="T209" s="151">
        <f t="shared" si="97"/>
        <v>238160.22766666661</v>
      </c>
      <c r="U209" s="151">
        <f t="shared" si="97"/>
        <v>238160.22766666661</v>
      </c>
      <c r="V209" s="151">
        <f t="shared" si="97"/>
        <v>238160.22766666661</v>
      </c>
      <c r="W209" s="151">
        <f t="shared" si="97"/>
        <v>238160.22766666661</v>
      </c>
      <c r="X209" s="151">
        <f t="shared" si="97"/>
        <v>238160.22766666661</v>
      </c>
      <c r="Y209" s="151">
        <f>+AVERAGE($L$209:$N$209)</f>
        <v>238160.22766666661</v>
      </c>
      <c r="Z209" s="151">
        <f>+AVERAGE($L$209:$N$209)</f>
        <v>238160.22766666661</v>
      </c>
      <c r="AA209" s="151">
        <f>+AVERAGE($L$209:$N$209)</f>
        <v>238160.22766666661</v>
      </c>
      <c r="AB209" s="180"/>
    </row>
    <row r="210" spans="2:28" x14ac:dyDescent="0.3">
      <c r="B210" s="147" t="s">
        <v>230</v>
      </c>
      <c r="C210" s="181">
        <v>2000</v>
      </c>
      <c r="D210" s="149">
        <v>45</v>
      </c>
      <c r="E210" s="182"/>
      <c r="F210" s="183">
        <f>+[16]OM_EF_2017!G40</f>
        <v>0.53630846331041515</v>
      </c>
      <c r="G210" s="151">
        <v>331746</v>
      </c>
      <c r="H210" s="151">
        <v>326073</v>
      </c>
      <c r="I210" s="151">
        <v>289542</v>
      </c>
      <c r="J210" s="151">
        <v>202260.81000000006</v>
      </c>
      <c r="K210" s="151">
        <v>173568.66000000032</v>
      </c>
      <c r="L210" s="151">
        <v>33037.908999999891</v>
      </c>
      <c r="M210" s="151">
        <v>15850.489000000001</v>
      </c>
      <c r="N210" s="151">
        <v>77027.985999999757</v>
      </c>
      <c r="O210" s="151">
        <f>+AVERAGE($L$210:$N$210)</f>
        <v>41972.127999999881</v>
      </c>
      <c r="P210" s="151">
        <f t="shared" ref="P210:X210" si="98">+AVERAGE($L$210:$N$210)</f>
        <v>41972.127999999881</v>
      </c>
      <c r="Q210" s="151">
        <f t="shared" si="98"/>
        <v>41972.127999999881</v>
      </c>
      <c r="R210" s="151">
        <f t="shared" si="98"/>
        <v>41972.127999999881</v>
      </c>
      <c r="S210" s="151">
        <f t="shared" si="98"/>
        <v>41972.127999999881</v>
      </c>
      <c r="T210" s="151">
        <f t="shared" si="98"/>
        <v>41972.127999999881</v>
      </c>
      <c r="U210" s="151">
        <f t="shared" si="98"/>
        <v>41972.127999999881</v>
      </c>
      <c r="V210" s="151">
        <f t="shared" si="98"/>
        <v>41972.127999999881</v>
      </c>
      <c r="W210" s="151">
        <f t="shared" si="98"/>
        <v>41972.127999999881</v>
      </c>
      <c r="X210" s="151">
        <f t="shared" si="98"/>
        <v>41972.127999999881</v>
      </c>
      <c r="Y210" s="151">
        <f>+AVERAGE($L$210:$N$210)</f>
        <v>41972.127999999881</v>
      </c>
      <c r="Z210" s="151">
        <f>+AVERAGE($L$210:$N$210)</f>
        <v>41972.127999999881</v>
      </c>
      <c r="AA210" s="151">
        <f>+AVERAGE($L$210:$N$210)</f>
        <v>41972.127999999881</v>
      </c>
      <c r="AB210" s="180"/>
    </row>
    <row r="211" spans="2:28" x14ac:dyDescent="0.3">
      <c r="B211" s="147" t="s">
        <v>231</v>
      </c>
      <c r="C211" s="181">
        <v>2014</v>
      </c>
      <c r="D211" s="149">
        <v>49.02</v>
      </c>
      <c r="E211" s="182"/>
      <c r="F211" s="183">
        <f>+[16]OM_EF_2017!G41</f>
        <v>0.52168886388014557</v>
      </c>
      <c r="G211" s="151"/>
      <c r="H211" s="151"/>
      <c r="I211" s="151"/>
      <c r="J211" s="151"/>
      <c r="K211" s="151">
        <v>265758.58129</v>
      </c>
      <c r="L211" s="151">
        <v>313954.44199999998</v>
      </c>
      <c r="M211" s="151">
        <v>125500.57599999997</v>
      </c>
      <c r="N211" s="151">
        <v>239710.45899999986</v>
      </c>
      <c r="O211" s="151">
        <f>+AVERAGE($L$211:$N$211)</f>
        <v>226388.49233333324</v>
      </c>
      <c r="P211" s="151">
        <f t="shared" ref="P211:X211" si="99">+AVERAGE($L$211:$N$211)</f>
        <v>226388.49233333324</v>
      </c>
      <c r="Q211" s="151">
        <f t="shared" si="99"/>
        <v>226388.49233333324</v>
      </c>
      <c r="R211" s="151">
        <f t="shared" si="99"/>
        <v>226388.49233333324</v>
      </c>
      <c r="S211" s="151">
        <f t="shared" si="99"/>
        <v>226388.49233333324</v>
      </c>
      <c r="T211" s="151">
        <f t="shared" si="99"/>
        <v>226388.49233333324</v>
      </c>
      <c r="U211" s="151">
        <f t="shared" si="99"/>
        <v>226388.49233333324</v>
      </c>
      <c r="V211" s="151">
        <f t="shared" si="99"/>
        <v>226388.49233333324</v>
      </c>
      <c r="W211" s="151">
        <f t="shared" si="99"/>
        <v>226388.49233333324</v>
      </c>
      <c r="X211" s="151">
        <f t="shared" si="99"/>
        <v>226388.49233333324</v>
      </c>
      <c r="Y211" s="151">
        <f>+AVERAGE($L$211:$N$211)</f>
        <v>226388.49233333324</v>
      </c>
      <c r="Z211" s="151">
        <f>+AVERAGE($L$211:$N$211)</f>
        <v>226388.49233333324</v>
      </c>
      <c r="AA211" s="151">
        <f>+AVERAGE($L$211:$N$211)</f>
        <v>226388.49233333324</v>
      </c>
      <c r="AB211" s="180"/>
    </row>
    <row r="212" spans="2:28" x14ac:dyDescent="0.3">
      <c r="B212" s="144" t="s">
        <v>161</v>
      </c>
      <c r="C212" s="186"/>
      <c r="D212" s="145"/>
      <c r="E212" s="145"/>
      <c r="F212" s="179">
        <f>+[16]OM_EF_2017!G42</f>
        <v>0.60672648117717065</v>
      </c>
      <c r="G212" s="187">
        <v>743118.82019999996</v>
      </c>
      <c r="H212" s="187">
        <v>609577.55848999997</v>
      </c>
      <c r="I212" s="187">
        <v>772580.19999999972</v>
      </c>
      <c r="J212" s="187">
        <v>667630.60999999987</v>
      </c>
      <c r="K212" s="187">
        <v>815783.94000000006</v>
      </c>
      <c r="L212" s="187">
        <v>516330.15</v>
      </c>
      <c r="M212" s="187">
        <v>440398.8600000001</v>
      </c>
      <c r="N212" s="187">
        <v>552699.28999999992</v>
      </c>
      <c r="O212" s="187">
        <f>+AVERAGE($L$212:$N$212)</f>
        <v>503142.76666666666</v>
      </c>
      <c r="P212" s="187">
        <f t="shared" ref="P212:AA212" si="100">+AVERAGE($L$212:$N$212)</f>
        <v>503142.76666666666</v>
      </c>
      <c r="Q212" s="187">
        <f t="shared" si="100"/>
        <v>503142.76666666666</v>
      </c>
      <c r="R212" s="187">
        <f t="shared" si="100"/>
        <v>503142.76666666666</v>
      </c>
      <c r="S212" s="187">
        <f t="shared" si="100"/>
        <v>503142.76666666666</v>
      </c>
      <c r="T212" s="187">
        <f t="shared" si="100"/>
        <v>503142.76666666666</v>
      </c>
      <c r="U212" s="187">
        <f t="shared" si="100"/>
        <v>503142.76666666666</v>
      </c>
      <c r="V212" s="187">
        <f t="shared" si="100"/>
        <v>503142.76666666666</v>
      </c>
      <c r="W212" s="187">
        <f t="shared" si="100"/>
        <v>503142.76666666666</v>
      </c>
      <c r="X212" s="187">
        <f t="shared" si="100"/>
        <v>503142.76666666666</v>
      </c>
      <c r="Y212" s="187">
        <f t="shared" si="100"/>
        <v>503142.76666666666</v>
      </c>
      <c r="Z212" s="187">
        <f t="shared" si="100"/>
        <v>503142.76666666666</v>
      </c>
      <c r="AA212" s="187">
        <f t="shared" si="100"/>
        <v>503142.76666666666</v>
      </c>
      <c r="AB212" s="180"/>
    </row>
    <row r="213" spans="2:28" x14ac:dyDescent="0.3">
      <c r="B213" s="147" t="s">
        <v>232</v>
      </c>
      <c r="C213" s="181">
        <v>1996</v>
      </c>
      <c r="D213" s="149">
        <v>56</v>
      </c>
      <c r="E213" s="182"/>
      <c r="F213" s="183">
        <f>+[16]OM_EF_2017!G43</f>
        <v>0.59295201252000207</v>
      </c>
      <c r="G213" s="188"/>
      <c r="H213" s="188"/>
      <c r="I213" s="188"/>
      <c r="J213" s="188"/>
      <c r="K213" s="188"/>
      <c r="L213" s="188"/>
      <c r="M213" s="188"/>
      <c r="N213" s="188"/>
      <c r="O213" s="188"/>
      <c r="P213" s="188"/>
      <c r="Q213" s="188"/>
      <c r="R213" s="188"/>
      <c r="S213" s="188"/>
      <c r="T213" s="188"/>
      <c r="U213" s="188"/>
      <c r="V213" s="188"/>
      <c r="W213" s="188"/>
      <c r="X213" s="188"/>
      <c r="Y213" s="188"/>
      <c r="Z213" s="188"/>
      <c r="AA213" s="188"/>
      <c r="AB213" s="180"/>
    </row>
    <row r="214" spans="2:28" x14ac:dyDescent="0.3">
      <c r="B214" s="147" t="s">
        <v>233</v>
      </c>
      <c r="C214" s="181">
        <v>1996</v>
      </c>
      <c r="D214" s="149">
        <v>56</v>
      </c>
      <c r="E214" s="182"/>
      <c r="F214" s="183">
        <f>+[16]OM_EF_2017!G44</f>
        <v>0.64048050783379351</v>
      </c>
      <c r="G214" s="189"/>
      <c r="H214" s="185"/>
      <c r="I214" s="189"/>
      <c r="J214" s="189"/>
      <c r="K214" s="189"/>
      <c r="L214" s="189"/>
      <c r="M214" s="189"/>
      <c r="N214" s="189"/>
      <c r="O214" s="189"/>
      <c r="P214" s="189"/>
      <c r="Q214" s="189"/>
      <c r="R214" s="189"/>
      <c r="S214" s="189"/>
      <c r="T214" s="189"/>
      <c r="U214" s="189"/>
      <c r="V214" s="189"/>
      <c r="W214" s="189"/>
      <c r="X214" s="189"/>
      <c r="Y214" s="189"/>
      <c r="Z214" s="189"/>
      <c r="AA214" s="189"/>
      <c r="AB214" s="180"/>
    </row>
    <row r="215" spans="2:28" x14ac:dyDescent="0.3">
      <c r="B215" s="147" t="s">
        <v>234</v>
      </c>
      <c r="C215" s="181"/>
      <c r="D215" s="149">
        <v>24.4</v>
      </c>
      <c r="E215" s="182"/>
      <c r="F215" s="183">
        <f>+[16]OM_EF_2017!G45</f>
        <v>0.56087175789973454</v>
      </c>
      <c r="G215" s="185"/>
      <c r="H215" s="185">
        <v>7408.7086380000001</v>
      </c>
      <c r="I215" s="185"/>
      <c r="J215" s="185"/>
      <c r="K215" s="185"/>
      <c r="L215" s="185"/>
      <c r="M215" s="185"/>
      <c r="N215" s="185"/>
      <c r="O215" s="185"/>
      <c r="P215" s="185"/>
      <c r="Q215" s="185"/>
      <c r="R215" s="185"/>
      <c r="S215" s="185"/>
      <c r="T215" s="185"/>
      <c r="U215" s="185"/>
      <c r="V215" s="185"/>
      <c r="W215" s="185"/>
      <c r="X215" s="185"/>
      <c r="Y215" s="185"/>
      <c r="Z215" s="185"/>
      <c r="AA215" s="185"/>
      <c r="AB215" s="180"/>
    </row>
    <row r="216" spans="2:28" x14ac:dyDescent="0.3">
      <c r="B216" s="144" t="s">
        <v>145</v>
      </c>
      <c r="C216" s="186"/>
      <c r="D216" s="190"/>
      <c r="E216" s="145"/>
      <c r="F216" s="179"/>
      <c r="G216" s="187"/>
      <c r="H216" s="187"/>
      <c r="I216" s="187"/>
      <c r="J216" s="187"/>
      <c r="K216" s="187"/>
      <c r="L216" s="187"/>
      <c r="M216" s="187"/>
      <c r="N216" s="187"/>
      <c r="O216" s="187"/>
      <c r="P216" s="187"/>
      <c r="Q216" s="187"/>
      <c r="R216" s="187"/>
      <c r="S216" s="187"/>
      <c r="T216" s="187"/>
      <c r="U216" s="187"/>
      <c r="V216" s="187"/>
      <c r="W216" s="187"/>
      <c r="X216" s="187"/>
      <c r="Y216" s="187"/>
      <c r="Z216" s="187"/>
      <c r="AA216" s="187"/>
      <c r="AB216" s="180"/>
    </row>
    <row r="217" spans="2:28" x14ac:dyDescent="0.3">
      <c r="B217" s="147" t="s">
        <v>87</v>
      </c>
      <c r="C217" s="181">
        <v>2010</v>
      </c>
      <c r="D217" s="149">
        <v>23</v>
      </c>
      <c r="E217" s="182"/>
      <c r="F217" s="183">
        <f>+[16]OM_EF_2017!G47</f>
        <v>0.59224174858007006</v>
      </c>
      <c r="G217" s="185">
        <v>94768</v>
      </c>
      <c r="H217" s="185">
        <v>186730</v>
      </c>
      <c r="I217" s="185">
        <v>193238</v>
      </c>
      <c r="J217" s="185">
        <v>176801</v>
      </c>
      <c r="K217" s="185">
        <v>173128</v>
      </c>
      <c r="L217" s="185">
        <v>75240</v>
      </c>
      <c r="M217" s="185">
        <v>152450</v>
      </c>
      <c r="N217" s="185">
        <v>36192</v>
      </c>
      <c r="O217" s="151">
        <f>+AVERAGE($L$217:$N$217)</f>
        <v>87960.666666666672</v>
      </c>
      <c r="P217" s="151">
        <f t="shared" ref="P217:Y217" si="101">+AVERAGE($L$217:$N$217)</f>
        <v>87960.666666666672</v>
      </c>
      <c r="Q217" s="151">
        <f t="shared" si="101"/>
        <v>87960.666666666672</v>
      </c>
      <c r="R217" s="151">
        <f t="shared" si="101"/>
        <v>87960.666666666672</v>
      </c>
      <c r="S217" s="151">
        <f t="shared" si="101"/>
        <v>87960.666666666672</v>
      </c>
      <c r="T217" s="151">
        <f t="shared" si="101"/>
        <v>87960.666666666672</v>
      </c>
      <c r="U217" s="151">
        <f t="shared" si="101"/>
        <v>87960.666666666672</v>
      </c>
      <c r="V217" s="151">
        <f t="shared" si="101"/>
        <v>87960.666666666672</v>
      </c>
      <c r="W217" s="151">
        <f t="shared" si="101"/>
        <v>87960.666666666672</v>
      </c>
      <c r="X217" s="151">
        <f t="shared" si="101"/>
        <v>87960.666666666672</v>
      </c>
      <c r="Y217" s="151">
        <f t="shared" si="101"/>
        <v>87960.666666666672</v>
      </c>
      <c r="Z217" s="151">
        <f>+AVERAGE($L$217:$N$217)</f>
        <v>87960.666666666672</v>
      </c>
      <c r="AA217" s="151">
        <f>+AVERAGE($L$217:$N$217)</f>
        <v>87960.666666666672</v>
      </c>
      <c r="AB217" s="180"/>
    </row>
    <row r="218" spans="2:28" x14ac:dyDescent="0.3">
      <c r="B218" s="147" t="s">
        <v>88</v>
      </c>
      <c r="C218" s="181">
        <v>2010</v>
      </c>
      <c r="D218" s="149">
        <v>23</v>
      </c>
      <c r="E218" s="182"/>
      <c r="F218" s="183">
        <f>+[16]OM_EF_2017!G48</f>
        <v>0.59170905062512091</v>
      </c>
      <c r="G218" s="185">
        <v>123773.2823375</v>
      </c>
      <c r="H218" s="185">
        <v>193364</v>
      </c>
      <c r="I218" s="185">
        <v>193432</v>
      </c>
      <c r="J218" s="185">
        <v>175773</v>
      </c>
      <c r="K218" s="185">
        <v>165138</v>
      </c>
      <c r="L218" s="185">
        <v>85293</v>
      </c>
      <c r="M218" s="185">
        <v>168623</v>
      </c>
      <c r="N218" s="185">
        <v>52744</v>
      </c>
      <c r="O218" s="151">
        <f>+AVERAGE($L$218:$N$218)</f>
        <v>102220</v>
      </c>
      <c r="P218" s="151">
        <f t="shared" ref="P218:Y218" si="102">+AVERAGE($L$218:$N$218)</f>
        <v>102220</v>
      </c>
      <c r="Q218" s="151">
        <f t="shared" si="102"/>
        <v>102220</v>
      </c>
      <c r="R218" s="151">
        <f t="shared" si="102"/>
        <v>102220</v>
      </c>
      <c r="S218" s="151">
        <f t="shared" si="102"/>
        <v>102220</v>
      </c>
      <c r="T218" s="151">
        <f t="shared" si="102"/>
        <v>102220</v>
      </c>
      <c r="U218" s="151">
        <f t="shared" si="102"/>
        <v>102220</v>
      </c>
      <c r="V218" s="151">
        <f t="shared" si="102"/>
        <v>102220</v>
      </c>
      <c r="W218" s="151">
        <f t="shared" si="102"/>
        <v>102220</v>
      </c>
      <c r="X218" s="151">
        <f t="shared" si="102"/>
        <v>102220</v>
      </c>
      <c r="Y218" s="151">
        <f t="shared" si="102"/>
        <v>102220</v>
      </c>
      <c r="Z218" s="151">
        <f>+AVERAGE($L$218:$N$218)</f>
        <v>102220</v>
      </c>
      <c r="AA218" s="151">
        <f>+AVERAGE($L$218:$N$218)</f>
        <v>102220</v>
      </c>
      <c r="AB218" s="180"/>
    </row>
    <row r="219" spans="2:28" x14ac:dyDescent="0.3">
      <c r="B219" s="147" t="s">
        <v>89</v>
      </c>
      <c r="C219" s="181">
        <v>2010</v>
      </c>
      <c r="D219" s="149">
        <v>25</v>
      </c>
      <c r="E219" s="182"/>
      <c r="F219" s="183">
        <f>+[16]OM_EF_2017!G49</f>
        <v>0.59176823928678191</v>
      </c>
      <c r="G219" s="185">
        <v>109541.1267625</v>
      </c>
      <c r="H219" s="185">
        <v>170825</v>
      </c>
      <c r="I219" s="185">
        <v>196674</v>
      </c>
      <c r="J219" s="185">
        <v>195325</v>
      </c>
      <c r="K219" s="185">
        <v>173443</v>
      </c>
      <c r="L219" s="185">
        <v>74301</v>
      </c>
      <c r="M219" s="185">
        <v>182321</v>
      </c>
      <c r="N219" s="185">
        <v>60409</v>
      </c>
      <c r="O219" s="151">
        <f>+AVERAGE($L$219:$N$219)</f>
        <v>105677</v>
      </c>
      <c r="P219" s="151">
        <f t="shared" ref="P219:Y219" si="103">+AVERAGE($L$219:$N$219)</f>
        <v>105677</v>
      </c>
      <c r="Q219" s="151">
        <f t="shared" si="103"/>
        <v>105677</v>
      </c>
      <c r="R219" s="151">
        <f t="shared" si="103"/>
        <v>105677</v>
      </c>
      <c r="S219" s="151">
        <f t="shared" si="103"/>
        <v>105677</v>
      </c>
      <c r="T219" s="151">
        <f t="shared" si="103"/>
        <v>105677</v>
      </c>
      <c r="U219" s="151">
        <f t="shared" si="103"/>
        <v>105677</v>
      </c>
      <c r="V219" s="151">
        <f t="shared" si="103"/>
        <v>105677</v>
      </c>
      <c r="W219" s="151">
        <f t="shared" si="103"/>
        <v>105677</v>
      </c>
      <c r="X219" s="151">
        <f t="shared" si="103"/>
        <v>105677</v>
      </c>
      <c r="Y219" s="151">
        <f t="shared" si="103"/>
        <v>105677</v>
      </c>
      <c r="Z219" s="151">
        <f>+AVERAGE($L$219:$N$219)</f>
        <v>105677</v>
      </c>
      <c r="AA219" s="151">
        <f>+AVERAGE($L$219:$N$219)</f>
        <v>105677</v>
      </c>
      <c r="AB219" s="180"/>
    </row>
    <row r="220" spans="2:28" x14ac:dyDescent="0.3">
      <c r="B220" s="147" t="s">
        <v>90</v>
      </c>
      <c r="C220" s="181">
        <v>2010</v>
      </c>
      <c r="D220" s="149">
        <v>25</v>
      </c>
      <c r="E220" s="182"/>
      <c r="F220" s="183">
        <f>+[16]OM_EF_2017!G50</f>
        <v>0.59703603017461182</v>
      </c>
      <c r="G220" s="185">
        <v>77401.001000000004</v>
      </c>
      <c r="H220" s="185">
        <v>187411</v>
      </c>
      <c r="I220" s="185">
        <v>183871</v>
      </c>
      <c r="J220" s="185">
        <v>186743</v>
      </c>
      <c r="K220" s="185">
        <v>193663</v>
      </c>
      <c r="L220" s="185">
        <v>89367</v>
      </c>
      <c r="M220" s="185">
        <v>182872</v>
      </c>
      <c r="N220" s="185">
        <v>46175</v>
      </c>
      <c r="O220" s="151">
        <f>+AVERAGE($L$220:$N$220)</f>
        <v>106138</v>
      </c>
      <c r="P220" s="151">
        <f t="shared" ref="P220:Y220" si="104">+AVERAGE($L$220:$N$220)</f>
        <v>106138</v>
      </c>
      <c r="Q220" s="151">
        <f t="shared" si="104"/>
        <v>106138</v>
      </c>
      <c r="R220" s="151">
        <f t="shared" si="104"/>
        <v>106138</v>
      </c>
      <c r="S220" s="151">
        <f t="shared" si="104"/>
        <v>106138</v>
      </c>
      <c r="T220" s="151">
        <f t="shared" si="104"/>
        <v>106138</v>
      </c>
      <c r="U220" s="151">
        <f t="shared" si="104"/>
        <v>106138</v>
      </c>
      <c r="V220" s="151">
        <f t="shared" si="104"/>
        <v>106138</v>
      </c>
      <c r="W220" s="151">
        <f t="shared" si="104"/>
        <v>106138</v>
      </c>
      <c r="X220" s="151">
        <f t="shared" si="104"/>
        <v>106138</v>
      </c>
      <c r="Y220" s="151">
        <f t="shared" si="104"/>
        <v>106138</v>
      </c>
      <c r="Z220" s="151">
        <f>+AVERAGE($L$220:$N$220)</f>
        <v>106138</v>
      </c>
      <c r="AA220" s="151">
        <f>+AVERAGE($L$220:$N$220)</f>
        <v>106138</v>
      </c>
      <c r="AB220" s="180"/>
    </row>
    <row r="221" spans="2:28" x14ac:dyDescent="0.3">
      <c r="B221" s="144" t="s">
        <v>159</v>
      </c>
      <c r="C221" s="186"/>
      <c r="D221" s="190"/>
      <c r="E221" s="145"/>
      <c r="F221" s="179"/>
      <c r="G221" s="146"/>
      <c r="H221" s="146"/>
      <c r="I221" s="146"/>
      <c r="J221" s="146"/>
      <c r="K221" s="146"/>
      <c r="L221" s="146"/>
      <c r="M221" s="146"/>
      <c r="N221" s="146"/>
      <c r="O221" s="146"/>
      <c r="P221" s="146"/>
      <c r="Q221" s="146"/>
      <c r="R221" s="146"/>
      <c r="S221" s="146"/>
      <c r="T221" s="146"/>
      <c r="U221" s="146"/>
      <c r="V221" s="146"/>
      <c r="W221" s="146"/>
      <c r="X221" s="146"/>
      <c r="Y221" s="146"/>
      <c r="Z221" s="146"/>
      <c r="AA221" s="146"/>
      <c r="AB221" s="180"/>
    </row>
    <row r="222" spans="2:28" x14ac:dyDescent="0.3">
      <c r="B222" s="147" t="s">
        <v>235</v>
      </c>
      <c r="C222" s="181">
        <v>1975</v>
      </c>
      <c r="D222" s="149">
        <v>22</v>
      </c>
      <c r="E222" s="182"/>
      <c r="F222" s="183">
        <f>+[16]OM_EF_2017!G52</f>
        <v>0.70854746874395536</v>
      </c>
      <c r="G222" s="151">
        <v>54977.579999999987</v>
      </c>
      <c r="H222" s="151">
        <v>31424.37</v>
      </c>
      <c r="I222" s="151">
        <v>44186.280000000006</v>
      </c>
      <c r="J222" s="151">
        <v>6585.9599999999991</v>
      </c>
      <c r="K222" s="151">
        <v>15638.4</v>
      </c>
      <c r="L222" s="151">
        <v>14091.300000000003</v>
      </c>
      <c r="M222" s="151">
        <v>42919.199999999997</v>
      </c>
      <c r="N222" s="151">
        <v>41459.700000000004</v>
      </c>
      <c r="O222" s="151">
        <f>+AVERAGE($L$222:$N$222)</f>
        <v>32823.4</v>
      </c>
      <c r="P222" s="151">
        <f t="shared" ref="P222:AA222" si="105">+AVERAGE($L$222:$N$222)</f>
        <v>32823.4</v>
      </c>
      <c r="Q222" s="151">
        <f t="shared" si="105"/>
        <v>32823.4</v>
      </c>
      <c r="R222" s="151">
        <f t="shared" si="105"/>
        <v>32823.4</v>
      </c>
      <c r="S222" s="151">
        <f t="shared" si="105"/>
        <v>32823.4</v>
      </c>
      <c r="T222" s="151">
        <f t="shared" si="105"/>
        <v>32823.4</v>
      </c>
      <c r="U222" s="151">
        <f t="shared" si="105"/>
        <v>32823.4</v>
      </c>
      <c r="V222" s="151">
        <f t="shared" si="105"/>
        <v>32823.4</v>
      </c>
      <c r="W222" s="151">
        <f t="shared" si="105"/>
        <v>32823.4</v>
      </c>
      <c r="X222" s="151">
        <f t="shared" si="105"/>
        <v>32823.4</v>
      </c>
      <c r="Y222" s="151">
        <f t="shared" si="105"/>
        <v>32823.4</v>
      </c>
      <c r="Z222" s="151">
        <f t="shared" si="105"/>
        <v>32823.4</v>
      </c>
      <c r="AA222" s="151">
        <f t="shared" si="105"/>
        <v>32823.4</v>
      </c>
      <c r="AB222" s="180"/>
    </row>
    <row r="223" spans="2:28" x14ac:dyDescent="0.3">
      <c r="B223" s="147" t="s">
        <v>236</v>
      </c>
      <c r="C223" s="181">
        <v>1977</v>
      </c>
      <c r="D223" s="149">
        <v>20</v>
      </c>
      <c r="E223" s="182"/>
      <c r="F223" s="183">
        <f>+[16]OM_EF_2017!G53</f>
        <v>0.74548119362042586</v>
      </c>
      <c r="G223" s="151">
        <v>44343.569999999992</v>
      </c>
      <c r="H223" s="151">
        <v>38362.5</v>
      </c>
      <c r="I223" s="151">
        <v>31007.909999999996</v>
      </c>
      <c r="J223" s="151">
        <v>4921.4399999999996</v>
      </c>
      <c r="K223" s="151">
        <v>14575.08</v>
      </c>
      <c r="L223" s="151">
        <v>10209.6</v>
      </c>
      <c r="M223" s="151">
        <v>28229.760000000002</v>
      </c>
      <c r="N223" s="151">
        <v>20603.039999999997</v>
      </c>
      <c r="O223" s="151">
        <f>+AVERAGE($L$223:$N$223)</f>
        <v>19680.8</v>
      </c>
      <c r="P223" s="151">
        <f t="shared" ref="P223:AA223" si="106">+AVERAGE($L$223:$N$223)</f>
        <v>19680.8</v>
      </c>
      <c r="Q223" s="151">
        <f t="shared" si="106"/>
        <v>19680.8</v>
      </c>
      <c r="R223" s="151">
        <f t="shared" si="106"/>
        <v>19680.8</v>
      </c>
      <c r="S223" s="151">
        <f t="shared" si="106"/>
        <v>19680.8</v>
      </c>
      <c r="T223" s="151">
        <f t="shared" si="106"/>
        <v>19680.8</v>
      </c>
      <c r="U223" s="151">
        <f t="shared" si="106"/>
        <v>19680.8</v>
      </c>
      <c r="V223" s="151">
        <f t="shared" si="106"/>
        <v>19680.8</v>
      </c>
      <c r="W223" s="151">
        <f t="shared" si="106"/>
        <v>19680.8</v>
      </c>
      <c r="X223" s="151">
        <f t="shared" si="106"/>
        <v>19680.8</v>
      </c>
      <c r="Y223" s="151">
        <f t="shared" si="106"/>
        <v>19680.8</v>
      </c>
      <c r="Z223" s="151">
        <f t="shared" si="106"/>
        <v>19680.8</v>
      </c>
      <c r="AA223" s="151">
        <f t="shared" si="106"/>
        <v>19680.8</v>
      </c>
      <c r="AB223" s="180"/>
    </row>
    <row r="224" spans="2:28" x14ac:dyDescent="0.3">
      <c r="B224" s="147" t="s">
        <v>237</v>
      </c>
      <c r="C224" s="181">
        <v>1980</v>
      </c>
      <c r="D224" s="149">
        <v>20</v>
      </c>
      <c r="E224" s="182"/>
      <c r="F224" s="183">
        <f>+[16]OM_EF_2017!G54</f>
        <v>0.75962728375740729</v>
      </c>
      <c r="G224" s="151">
        <v>35434.590000000004</v>
      </c>
      <c r="H224" s="151">
        <v>65185.067999999999</v>
      </c>
      <c r="I224" s="151">
        <v>40516.368000000002</v>
      </c>
      <c r="J224" s="151">
        <v>17730.18</v>
      </c>
      <c r="K224" s="151">
        <v>24451.464</v>
      </c>
      <c r="L224" s="151">
        <v>13814.243999999999</v>
      </c>
      <c r="M224" s="151">
        <v>43634.928000000007</v>
      </c>
      <c r="N224" s="151">
        <v>24144.995999999996</v>
      </c>
      <c r="O224" s="151">
        <f>AVERAGE($L$224:$N$224)</f>
        <v>27198.056</v>
      </c>
      <c r="P224" s="151">
        <f t="shared" ref="P224:AA224" si="107">AVERAGE($L$224:$N$224)</f>
        <v>27198.056</v>
      </c>
      <c r="Q224" s="151">
        <f t="shared" si="107"/>
        <v>27198.056</v>
      </c>
      <c r="R224" s="151">
        <f t="shared" si="107"/>
        <v>27198.056</v>
      </c>
      <c r="S224" s="151">
        <f t="shared" si="107"/>
        <v>27198.056</v>
      </c>
      <c r="T224" s="151">
        <f t="shared" si="107"/>
        <v>27198.056</v>
      </c>
      <c r="U224" s="151">
        <f t="shared" si="107"/>
        <v>27198.056</v>
      </c>
      <c r="V224" s="151">
        <f t="shared" si="107"/>
        <v>27198.056</v>
      </c>
      <c r="W224" s="151">
        <f t="shared" si="107"/>
        <v>27198.056</v>
      </c>
      <c r="X224" s="151">
        <f t="shared" si="107"/>
        <v>27198.056</v>
      </c>
      <c r="Y224" s="151">
        <f t="shared" si="107"/>
        <v>27198.056</v>
      </c>
      <c r="Z224" s="151">
        <f t="shared" si="107"/>
        <v>27198.056</v>
      </c>
      <c r="AA224" s="151">
        <f t="shared" si="107"/>
        <v>27198.056</v>
      </c>
      <c r="AB224" s="180"/>
    </row>
    <row r="225" spans="2:28" x14ac:dyDescent="0.3">
      <c r="B225" s="147" t="s">
        <v>238</v>
      </c>
      <c r="C225" s="181">
        <v>1988</v>
      </c>
      <c r="D225" s="149">
        <v>21</v>
      </c>
      <c r="E225" s="182"/>
      <c r="F225" s="183">
        <f>+[16]OM_EF_2017!G55</f>
        <v>0.74838143804181545</v>
      </c>
      <c r="G225" s="151">
        <v>47583.179999999993</v>
      </c>
      <c r="H225" s="151">
        <v>73021.77</v>
      </c>
      <c r="I225" s="151">
        <v>79926.345000000001</v>
      </c>
      <c r="J225" s="151">
        <v>32721.119999999995</v>
      </c>
      <c r="K225" s="151">
        <v>52400.755703329996</v>
      </c>
      <c r="L225" s="151">
        <v>49910.714999999997</v>
      </c>
      <c r="M225" s="151">
        <v>73438.604999999996</v>
      </c>
      <c r="N225" s="151">
        <v>47740.184999999998</v>
      </c>
      <c r="O225" s="151">
        <f>AVERAGE($L$225:$N$225)</f>
        <v>57029.834999999999</v>
      </c>
      <c r="P225" s="151">
        <f t="shared" ref="P225:AA225" si="108">AVERAGE($L$225:$N$225)</f>
        <v>57029.834999999999</v>
      </c>
      <c r="Q225" s="151">
        <f t="shared" si="108"/>
        <v>57029.834999999999</v>
      </c>
      <c r="R225" s="151">
        <f t="shared" si="108"/>
        <v>57029.834999999999</v>
      </c>
      <c r="S225" s="151">
        <f t="shared" si="108"/>
        <v>57029.834999999999</v>
      </c>
      <c r="T225" s="151">
        <f t="shared" si="108"/>
        <v>57029.834999999999</v>
      </c>
      <c r="U225" s="151">
        <f t="shared" si="108"/>
        <v>57029.834999999999</v>
      </c>
      <c r="V225" s="151">
        <f t="shared" si="108"/>
        <v>57029.834999999999</v>
      </c>
      <c r="W225" s="151">
        <f t="shared" si="108"/>
        <v>57029.834999999999</v>
      </c>
      <c r="X225" s="151">
        <f t="shared" si="108"/>
        <v>57029.834999999999</v>
      </c>
      <c r="Y225" s="151">
        <f t="shared" si="108"/>
        <v>57029.834999999999</v>
      </c>
      <c r="Z225" s="151">
        <f t="shared" si="108"/>
        <v>57029.834999999999</v>
      </c>
      <c r="AA225" s="151">
        <f t="shared" si="108"/>
        <v>57029.834999999999</v>
      </c>
      <c r="AB225" s="180"/>
    </row>
    <row r="226" spans="2:28" x14ac:dyDescent="0.3">
      <c r="B226" s="147" t="s">
        <v>239</v>
      </c>
      <c r="C226" s="181"/>
      <c r="D226" s="149"/>
      <c r="E226" s="182"/>
      <c r="F226" s="183"/>
      <c r="G226" s="151">
        <v>0</v>
      </c>
      <c r="H226" s="151">
        <v>0</v>
      </c>
      <c r="I226" s="151">
        <v>0</v>
      </c>
      <c r="J226" s="151">
        <v>0</v>
      </c>
      <c r="K226" s="151">
        <v>0</v>
      </c>
      <c r="L226" s="151">
        <v>0</v>
      </c>
      <c r="M226" s="151">
        <v>0</v>
      </c>
      <c r="N226" s="151">
        <v>0</v>
      </c>
      <c r="O226" s="151">
        <f t="shared" ref="O226:O243" si="109">+AVERAGE(L226:N226)</f>
        <v>0</v>
      </c>
      <c r="P226" s="151">
        <f t="shared" ref="P226:AA226" si="110">+O226</f>
        <v>0</v>
      </c>
      <c r="Q226" s="151">
        <f t="shared" si="110"/>
        <v>0</v>
      </c>
      <c r="R226" s="151">
        <f t="shared" si="110"/>
        <v>0</v>
      </c>
      <c r="S226" s="151">
        <f t="shared" si="110"/>
        <v>0</v>
      </c>
      <c r="T226" s="151">
        <f t="shared" si="110"/>
        <v>0</v>
      </c>
      <c r="U226" s="151">
        <f t="shared" si="110"/>
        <v>0</v>
      </c>
      <c r="V226" s="151">
        <f t="shared" si="110"/>
        <v>0</v>
      </c>
      <c r="W226" s="151">
        <f t="shared" si="110"/>
        <v>0</v>
      </c>
      <c r="X226" s="151">
        <f t="shared" si="110"/>
        <v>0</v>
      </c>
      <c r="Y226" s="151">
        <f t="shared" si="110"/>
        <v>0</v>
      </c>
      <c r="Z226" s="151">
        <f t="shared" si="110"/>
        <v>0</v>
      </c>
      <c r="AA226" s="151">
        <f t="shared" si="110"/>
        <v>0</v>
      </c>
      <c r="AB226" s="180"/>
    </row>
    <row r="227" spans="2:28" x14ac:dyDescent="0.3">
      <c r="B227" s="147" t="s">
        <v>240</v>
      </c>
      <c r="C227" s="181">
        <v>1999</v>
      </c>
      <c r="D227" s="149">
        <v>63</v>
      </c>
      <c r="E227" s="182"/>
      <c r="F227" s="183">
        <f>+[16]OM_EF_2017!G56</f>
        <v>0.59602982292637463</v>
      </c>
      <c r="G227" s="151">
        <v>0</v>
      </c>
      <c r="H227" s="151">
        <v>0</v>
      </c>
      <c r="I227" s="151">
        <v>345670.74</v>
      </c>
      <c r="J227" s="151">
        <v>479429.598</v>
      </c>
      <c r="K227" s="151">
        <v>420127.47135156026</v>
      </c>
      <c r="L227" s="151">
        <v>459226.69199999992</v>
      </c>
      <c r="M227" s="151">
        <v>240047.45999999993</v>
      </c>
      <c r="N227" s="151">
        <v>381288.42</v>
      </c>
      <c r="O227" s="151">
        <f>+AVERAGE($L$227:$N$227)</f>
        <v>360187.52399999998</v>
      </c>
      <c r="P227" s="151">
        <f t="shared" ref="P227:AA227" si="111">+AVERAGE($L$227:$N$227)</f>
        <v>360187.52399999998</v>
      </c>
      <c r="Q227" s="151">
        <f t="shared" si="111"/>
        <v>360187.52399999998</v>
      </c>
      <c r="R227" s="151">
        <f t="shared" si="111"/>
        <v>360187.52399999998</v>
      </c>
      <c r="S227" s="151">
        <f t="shared" si="111"/>
        <v>360187.52399999998</v>
      </c>
      <c r="T227" s="151">
        <f t="shared" si="111"/>
        <v>360187.52399999998</v>
      </c>
      <c r="U227" s="151">
        <f t="shared" si="111"/>
        <v>360187.52399999998</v>
      </c>
      <c r="V227" s="151">
        <f t="shared" si="111"/>
        <v>360187.52399999998</v>
      </c>
      <c r="W227" s="151">
        <f t="shared" si="111"/>
        <v>360187.52399999998</v>
      </c>
      <c r="X227" s="151">
        <f t="shared" si="111"/>
        <v>360187.52399999998</v>
      </c>
      <c r="Y227" s="151">
        <f t="shared" si="111"/>
        <v>360187.52399999998</v>
      </c>
      <c r="Z227" s="151">
        <f t="shared" si="111"/>
        <v>360187.52399999998</v>
      </c>
      <c r="AA227" s="151">
        <f t="shared" si="111"/>
        <v>360187.52399999998</v>
      </c>
      <c r="AB227" s="180"/>
    </row>
    <row r="228" spans="2:28" x14ac:dyDescent="0.3">
      <c r="B228" s="147" t="s">
        <v>51</v>
      </c>
      <c r="C228" s="181">
        <v>1999</v>
      </c>
      <c r="D228" s="149">
        <v>63</v>
      </c>
      <c r="E228" s="182"/>
      <c r="F228" s="183">
        <f>+[16]OM_EF_2017!G57</f>
        <v>0.59602982292637463</v>
      </c>
      <c r="G228" s="151">
        <v>304167.35200000001</v>
      </c>
      <c r="H228" s="151">
        <v>362328.33600000001</v>
      </c>
      <c r="I228" s="151">
        <v>425317.902</v>
      </c>
      <c r="J228" s="151">
        <v>461289.34800000006</v>
      </c>
      <c r="K228" s="151">
        <v>412122.105063011</v>
      </c>
      <c r="L228" s="151">
        <v>378806.54399999999</v>
      </c>
      <c r="M228" s="151">
        <v>386168.79599999997</v>
      </c>
      <c r="N228" s="151">
        <v>365210.38799999998</v>
      </c>
      <c r="O228" s="151">
        <f>+AVERAGE($L$228:$N$228)</f>
        <v>376728.57599999994</v>
      </c>
      <c r="P228" s="151">
        <f t="shared" ref="P228:AA228" si="112">+AVERAGE($L$228:$N$228)</f>
        <v>376728.57599999994</v>
      </c>
      <c r="Q228" s="151">
        <f t="shared" si="112"/>
        <v>376728.57599999994</v>
      </c>
      <c r="R228" s="151">
        <f t="shared" si="112"/>
        <v>376728.57599999994</v>
      </c>
      <c r="S228" s="151">
        <f t="shared" si="112"/>
        <v>376728.57599999994</v>
      </c>
      <c r="T228" s="151">
        <f t="shared" si="112"/>
        <v>376728.57599999994</v>
      </c>
      <c r="U228" s="151">
        <f t="shared" si="112"/>
        <v>376728.57599999994</v>
      </c>
      <c r="V228" s="151">
        <f t="shared" si="112"/>
        <v>376728.57599999994</v>
      </c>
      <c r="W228" s="151">
        <f t="shared" si="112"/>
        <v>376728.57599999994</v>
      </c>
      <c r="X228" s="151">
        <f t="shared" si="112"/>
        <v>376728.57599999994</v>
      </c>
      <c r="Y228" s="151">
        <f t="shared" si="112"/>
        <v>376728.57599999994</v>
      </c>
      <c r="Z228" s="151">
        <f t="shared" si="112"/>
        <v>376728.57599999994</v>
      </c>
      <c r="AA228" s="151">
        <f t="shared" si="112"/>
        <v>376728.57599999994</v>
      </c>
      <c r="AB228" s="180"/>
    </row>
    <row r="229" spans="2:28" x14ac:dyDescent="0.3">
      <c r="B229" s="147" t="s">
        <v>52</v>
      </c>
      <c r="C229" s="181">
        <v>2007</v>
      </c>
      <c r="D229" s="149">
        <v>63</v>
      </c>
      <c r="E229" s="182"/>
      <c r="F229" s="183">
        <f>+[16]OM_EF_2017!G58</f>
        <v>0.59602982292637463</v>
      </c>
      <c r="G229" s="151">
        <v>274064.72799999994</v>
      </c>
      <c r="H229" s="151">
        <v>328187.05200000003</v>
      </c>
      <c r="I229" s="151">
        <v>215762.25825000004</v>
      </c>
      <c r="J229" s="151">
        <v>201328.714125</v>
      </c>
      <c r="K229" s="151">
        <v>301526.55250000005</v>
      </c>
      <c r="L229" s="151">
        <v>234237.29225000003</v>
      </c>
      <c r="M229" s="151">
        <v>299524.30199999997</v>
      </c>
      <c r="N229" s="151">
        <v>149744.47925</v>
      </c>
      <c r="O229" s="151">
        <f>+AVERAGE($L$229:$N$229)</f>
        <v>227835.35783333331</v>
      </c>
      <c r="P229" s="151">
        <f t="shared" ref="P229:X229" si="113">+AVERAGE($L$229:$N$229)</f>
        <v>227835.35783333331</v>
      </c>
      <c r="Q229" s="151">
        <f t="shared" si="113"/>
        <v>227835.35783333331</v>
      </c>
      <c r="R229" s="151">
        <f t="shared" si="113"/>
        <v>227835.35783333331</v>
      </c>
      <c r="S229" s="151">
        <f t="shared" si="113"/>
        <v>227835.35783333331</v>
      </c>
      <c r="T229" s="151">
        <f t="shared" si="113"/>
        <v>227835.35783333331</v>
      </c>
      <c r="U229" s="151">
        <f t="shared" si="113"/>
        <v>227835.35783333331</v>
      </c>
      <c r="V229" s="151">
        <f t="shared" si="113"/>
        <v>227835.35783333331</v>
      </c>
      <c r="W229" s="151">
        <f t="shared" si="113"/>
        <v>227835.35783333331</v>
      </c>
      <c r="X229" s="151">
        <f t="shared" si="113"/>
        <v>227835.35783333331</v>
      </c>
      <c r="Y229" s="151">
        <f>+AVERAGE($L$229:$N$229)</f>
        <v>227835.35783333331</v>
      </c>
      <c r="Z229" s="151">
        <f>+AVERAGE($L$229:$N$229)</f>
        <v>227835.35783333331</v>
      </c>
      <c r="AA229" s="151">
        <f>+AVERAGE($L$229:$N$229)</f>
        <v>227835.35783333331</v>
      </c>
      <c r="AB229" s="180"/>
    </row>
    <row r="230" spans="2:28" x14ac:dyDescent="0.3">
      <c r="B230" s="147" t="s">
        <v>241</v>
      </c>
      <c r="C230" s="181">
        <v>2012</v>
      </c>
      <c r="D230" s="149">
        <v>96</v>
      </c>
      <c r="E230" s="182"/>
      <c r="F230" s="183">
        <f>+[16]OM_EF_2017!G59</f>
        <v>0.426809439237546</v>
      </c>
      <c r="G230" s="151">
        <v>386364.63308200007</v>
      </c>
      <c r="H230" s="151">
        <v>362853.24075</v>
      </c>
      <c r="I230" s="151">
        <v>369449.51400000002</v>
      </c>
      <c r="J230" s="151">
        <v>616226.28899999999</v>
      </c>
      <c r="K230" s="151">
        <v>523552.59600000002</v>
      </c>
      <c r="L230" s="151">
        <v>544179.25994216464</v>
      </c>
      <c r="M230" s="151">
        <v>222713.652</v>
      </c>
      <c r="N230" s="151">
        <v>361213.69200000004</v>
      </c>
      <c r="O230" s="151">
        <f t="shared" ref="O230:AA230" si="114">+AVERAGE($L$230:$N$230)</f>
        <v>376035.53464738821</v>
      </c>
      <c r="P230" s="151">
        <f t="shared" si="114"/>
        <v>376035.53464738821</v>
      </c>
      <c r="Q230" s="151">
        <f t="shared" si="114"/>
        <v>376035.53464738821</v>
      </c>
      <c r="R230" s="151">
        <f t="shared" si="114"/>
        <v>376035.53464738821</v>
      </c>
      <c r="S230" s="151">
        <f t="shared" si="114"/>
        <v>376035.53464738821</v>
      </c>
      <c r="T230" s="151">
        <f t="shared" si="114"/>
        <v>376035.53464738821</v>
      </c>
      <c r="U230" s="151">
        <f t="shared" si="114"/>
        <v>376035.53464738821</v>
      </c>
      <c r="V230" s="151">
        <f t="shared" si="114"/>
        <v>376035.53464738821</v>
      </c>
      <c r="W230" s="151">
        <f t="shared" si="114"/>
        <v>376035.53464738821</v>
      </c>
      <c r="X230" s="151">
        <f t="shared" si="114"/>
        <v>376035.53464738821</v>
      </c>
      <c r="Y230" s="151">
        <f t="shared" si="114"/>
        <v>376035.53464738821</v>
      </c>
      <c r="Z230" s="151">
        <f t="shared" si="114"/>
        <v>376035.53464738821</v>
      </c>
      <c r="AA230" s="151">
        <f t="shared" si="114"/>
        <v>376035.53464738821</v>
      </c>
      <c r="AB230" s="180"/>
    </row>
    <row r="231" spans="2:28" x14ac:dyDescent="0.3">
      <c r="B231" s="144" t="s">
        <v>242</v>
      </c>
      <c r="C231" s="186"/>
      <c r="D231" s="190"/>
      <c r="E231" s="145"/>
      <c r="F231" s="179"/>
      <c r="G231" s="146"/>
      <c r="H231" s="146"/>
      <c r="I231" s="146"/>
      <c r="J231" s="146"/>
      <c r="K231" s="146"/>
      <c r="L231" s="146"/>
      <c r="M231" s="146"/>
      <c r="N231" s="146"/>
      <c r="O231" s="146"/>
      <c r="P231" s="146"/>
      <c r="Q231" s="146"/>
      <c r="R231" s="146"/>
      <c r="S231" s="146"/>
      <c r="T231" s="146"/>
      <c r="U231" s="146"/>
      <c r="V231" s="146"/>
      <c r="W231" s="146"/>
      <c r="X231" s="146"/>
      <c r="Y231" s="146"/>
      <c r="Z231" s="146"/>
      <c r="AA231" s="146"/>
      <c r="AB231" s="180"/>
    </row>
    <row r="232" spans="2:28" x14ac:dyDescent="0.3">
      <c r="B232" s="147" t="s">
        <v>243</v>
      </c>
      <c r="C232" s="181">
        <v>1982</v>
      </c>
      <c r="D232" s="149">
        <v>14</v>
      </c>
      <c r="E232" s="182"/>
      <c r="F232" s="183">
        <f>+[16]OM_EF_2017!G61</f>
        <v>0.70197752729958329</v>
      </c>
      <c r="G232" s="151">
        <v>80691.735044999994</v>
      </c>
      <c r="H232" s="151">
        <v>79540.577999999994</v>
      </c>
      <c r="I232" s="151">
        <v>60267.497718999999</v>
      </c>
      <c r="J232" s="151">
        <v>84986.583595136995</v>
      </c>
      <c r="K232" s="151">
        <v>61003.532321999912</v>
      </c>
      <c r="L232" s="151">
        <v>79662.397554113864</v>
      </c>
      <c r="M232" s="151">
        <v>76545.155212149999</v>
      </c>
      <c r="N232" s="151">
        <v>41016.303</v>
      </c>
      <c r="O232" s="151">
        <f>+AVERAGE($L$232:$N$232)</f>
        <v>65741.285255421288</v>
      </c>
      <c r="P232" s="151">
        <f t="shared" ref="P232:Z232" si="115">+AVERAGE($L$232:$N$232)</f>
        <v>65741.285255421288</v>
      </c>
      <c r="Q232" s="151">
        <f t="shared" si="115"/>
        <v>65741.285255421288</v>
      </c>
      <c r="R232" s="151">
        <f t="shared" si="115"/>
        <v>65741.285255421288</v>
      </c>
      <c r="S232" s="151">
        <f t="shared" si="115"/>
        <v>65741.285255421288</v>
      </c>
      <c r="T232" s="151">
        <f t="shared" si="115"/>
        <v>65741.285255421288</v>
      </c>
      <c r="U232" s="151">
        <f t="shared" si="115"/>
        <v>65741.285255421288</v>
      </c>
      <c r="V232" s="151">
        <f t="shared" si="115"/>
        <v>65741.285255421288</v>
      </c>
      <c r="W232" s="151">
        <f t="shared" si="115"/>
        <v>65741.285255421288</v>
      </c>
      <c r="X232" s="151">
        <f t="shared" si="115"/>
        <v>65741.285255421288</v>
      </c>
      <c r="Y232" s="151">
        <f t="shared" si="115"/>
        <v>65741.285255421288</v>
      </c>
      <c r="Z232" s="151">
        <f t="shared" si="115"/>
        <v>65741.285255421288</v>
      </c>
      <c r="AA232" s="151">
        <f>+AVERAGE($L$232:$N$232)</f>
        <v>65741.285255421288</v>
      </c>
      <c r="AB232" s="180"/>
    </row>
    <row r="233" spans="2:28" x14ac:dyDescent="0.3">
      <c r="B233" s="144" t="s">
        <v>244</v>
      </c>
      <c r="C233" s="186"/>
      <c r="D233" s="190"/>
      <c r="E233" s="145"/>
      <c r="F233" s="179"/>
      <c r="G233" s="146"/>
      <c r="H233" s="146"/>
      <c r="I233" s="146"/>
      <c r="J233" s="146"/>
      <c r="K233" s="146"/>
      <c r="L233" s="146"/>
      <c r="M233" s="146"/>
      <c r="N233" s="146"/>
      <c r="O233" s="146"/>
      <c r="P233" s="146"/>
      <c r="Q233" s="146"/>
      <c r="R233" s="146"/>
      <c r="S233" s="146"/>
      <c r="T233" s="146"/>
      <c r="U233" s="146"/>
      <c r="V233" s="146"/>
      <c r="W233" s="146"/>
      <c r="X233" s="146"/>
      <c r="Y233" s="146"/>
      <c r="Z233" s="146"/>
      <c r="AA233" s="146"/>
      <c r="AB233" s="180"/>
    </row>
    <row r="234" spans="2:28" x14ac:dyDescent="0.3">
      <c r="B234" s="147" t="s">
        <v>245</v>
      </c>
      <c r="C234" s="181">
        <v>1995</v>
      </c>
      <c r="D234" s="149">
        <v>9</v>
      </c>
      <c r="E234" s="182"/>
      <c r="F234" s="183">
        <f>+[16]OM_EF_2017!G63</f>
        <v>0.71464390089503949</v>
      </c>
      <c r="G234" s="151">
        <v>46977.265625</v>
      </c>
      <c r="H234" s="151">
        <v>50444.303124999999</v>
      </c>
      <c r="I234" s="151">
        <v>50792.947500000002</v>
      </c>
      <c r="J234" s="151">
        <v>25340.758313000002</v>
      </c>
      <c r="K234" s="151">
        <v>43520.745187</v>
      </c>
      <c r="L234" s="151">
        <v>0</v>
      </c>
      <c r="M234" s="151">
        <v>1793.82</v>
      </c>
      <c r="N234" s="151">
        <v>18.810000000000002</v>
      </c>
      <c r="O234" s="151">
        <f>+AVERAGE($L$234:$N$234)</f>
        <v>604.20999999999992</v>
      </c>
      <c r="P234" s="151">
        <f t="shared" ref="P234:Q234" si="116">+AVERAGE($L$234:$N$234)</f>
        <v>604.20999999999992</v>
      </c>
      <c r="Q234" s="151">
        <f t="shared" si="116"/>
        <v>604.20999999999992</v>
      </c>
      <c r="R234" s="151">
        <v>0</v>
      </c>
      <c r="S234" s="151">
        <v>0</v>
      </c>
      <c r="T234" s="151">
        <v>0</v>
      </c>
      <c r="U234" s="151">
        <v>0</v>
      </c>
      <c r="V234" s="151">
        <v>0</v>
      </c>
      <c r="W234" s="151">
        <v>0</v>
      </c>
      <c r="X234" s="151">
        <v>0</v>
      </c>
      <c r="Y234" s="151">
        <v>0</v>
      </c>
      <c r="Z234" s="151">
        <v>0</v>
      </c>
      <c r="AA234" s="151">
        <v>0</v>
      </c>
      <c r="AB234" s="180"/>
    </row>
    <row r="235" spans="2:28" x14ac:dyDescent="0.3">
      <c r="B235" s="147" t="s">
        <v>246</v>
      </c>
      <c r="C235" s="181">
        <v>1995</v>
      </c>
      <c r="D235" s="149">
        <v>9</v>
      </c>
      <c r="E235" s="182"/>
      <c r="F235" s="183">
        <f>+[16]OM_EF_2017!G64</f>
        <v>0.7091985440222266</v>
      </c>
      <c r="G235" s="151">
        <v>47451.323000000004</v>
      </c>
      <c r="H235" s="151">
        <v>50578.209750000002</v>
      </c>
      <c r="I235" s="151">
        <v>52201.957000000002</v>
      </c>
      <c r="J235" s="151">
        <v>20555.564869999998</v>
      </c>
      <c r="K235" s="151">
        <v>46932.179499999998</v>
      </c>
      <c r="L235" s="151">
        <v>29966.794000000005</v>
      </c>
      <c r="M235" s="151">
        <v>14728.669187500001</v>
      </c>
      <c r="N235" s="151">
        <v>14455.24559</v>
      </c>
      <c r="O235" s="151">
        <f>+AVERAGE($L$235:$N$235)</f>
        <v>19716.902925833336</v>
      </c>
      <c r="P235" s="151">
        <f t="shared" ref="P235:Q235" si="117">+AVERAGE($L$235:$N$235)</f>
        <v>19716.902925833336</v>
      </c>
      <c r="Q235" s="151">
        <f t="shared" si="117"/>
        <v>19716.902925833336</v>
      </c>
      <c r="R235" s="151">
        <v>0</v>
      </c>
      <c r="S235" s="151">
        <v>0</v>
      </c>
      <c r="T235" s="151">
        <v>0</v>
      </c>
      <c r="U235" s="151">
        <v>0</v>
      </c>
      <c r="V235" s="151">
        <v>0</v>
      </c>
      <c r="W235" s="151">
        <v>0</v>
      </c>
      <c r="X235" s="151">
        <v>0</v>
      </c>
      <c r="Y235" s="151">
        <v>0</v>
      </c>
      <c r="Z235" s="151">
        <v>0</v>
      </c>
      <c r="AA235" s="151">
        <v>0</v>
      </c>
      <c r="AB235" s="180"/>
    </row>
    <row r="236" spans="2:28" x14ac:dyDescent="0.3">
      <c r="B236" s="144" t="s">
        <v>160</v>
      </c>
      <c r="C236" s="186"/>
      <c r="D236" s="190"/>
      <c r="E236" s="145"/>
      <c r="F236" s="179"/>
      <c r="G236" s="146"/>
      <c r="H236" s="146"/>
      <c r="I236" s="146"/>
      <c r="J236" s="146"/>
      <c r="K236" s="146"/>
      <c r="L236" s="146"/>
      <c r="M236" s="146"/>
      <c r="N236" s="146"/>
      <c r="O236" s="146"/>
      <c r="P236" s="146"/>
      <c r="Q236" s="146"/>
      <c r="R236" s="146"/>
      <c r="S236" s="146"/>
      <c r="T236" s="146"/>
      <c r="U236" s="146"/>
      <c r="V236" s="146"/>
      <c r="W236" s="146"/>
      <c r="X236" s="146"/>
      <c r="Y236" s="146"/>
      <c r="Z236" s="146"/>
      <c r="AA236" s="146"/>
      <c r="AB236" s="180"/>
    </row>
    <row r="237" spans="2:28" x14ac:dyDescent="0.3">
      <c r="B237" s="147" t="s">
        <v>247</v>
      </c>
      <c r="C237" s="181">
        <v>2009</v>
      </c>
      <c r="D237" s="149">
        <v>22</v>
      </c>
      <c r="E237" s="182"/>
      <c r="F237" s="183">
        <f>+[16]OM_EF_2017!G66</f>
        <v>0.70138564068297304</v>
      </c>
      <c r="G237" s="151">
        <v>73485.584999999992</v>
      </c>
      <c r="H237" s="151">
        <v>82841.692500000005</v>
      </c>
      <c r="I237" s="151">
        <v>69552.787499999991</v>
      </c>
      <c r="J237" s="151">
        <v>23800.942902800001</v>
      </c>
      <c r="K237" s="151">
        <v>44110.71</v>
      </c>
      <c r="L237" s="151">
        <v>44085.419999999991</v>
      </c>
      <c r="M237" s="151">
        <v>76414.35149999999</v>
      </c>
      <c r="N237" s="151">
        <v>77133.690000000017</v>
      </c>
      <c r="O237" s="151">
        <f>+AVERAGE($L$237:$N$237)</f>
        <v>65877.820499999987</v>
      </c>
      <c r="P237" s="151">
        <f t="shared" ref="P237:Z237" si="118">+AVERAGE($L$237:$N$237)</f>
        <v>65877.820499999987</v>
      </c>
      <c r="Q237" s="151">
        <f t="shared" si="118"/>
        <v>65877.820499999987</v>
      </c>
      <c r="R237" s="151">
        <f t="shared" si="118"/>
        <v>65877.820499999987</v>
      </c>
      <c r="S237" s="151">
        <f t="shared" si="118"/>
        <v>65877.820499999987</v>
      </c>
      <c r="T237" s="151">
        <f t="shared" si="118"/>
        <v>65877.820499999987</v>
      </c>
      <c r="U237" s="151">
        <f t="shared" si="118"/>
        <v>65877.820499999987</v>
      </c>
      <c r="V237" s="151">
        <f t="shared" si="118"/>
        <v>65877.820499999987</v>
      </c>
      <c r="W237" s="151">
        <f t="shared" si="118"/>
        <v>65877.820499999987</v>
      </c>
      <c r="X237" s="151">
        <f t="shared" si="118"/>
        <v>65877.820499999987</v>
      </c>
      <c r="Y237" s="151">
        <f t="shared" si="118"/>
        <v>65877.820499999987</v>
      </c>
      <c r="Z237" s="151">
        <f t="shared" si="118"/>
        <v>65877.820499999987</v>
      </c>
      <c r="AA237" s="151">
        <f>+AVERAGE($L$237:$N$237)</f>
        <v>65877.820499999987</v>
      </c>
      <c r="AB237" s="180"/>
    </row>
    <row r="238" spans="2:28" x14ac:dyDescent="0.3">
      <c r="B238" s="147" t="s">
        <v>248</v>
      </c>
      <c r="C238" s="181">
        <v>2009</v>
      </c>
      <c r="D238" s="149">
        <v>22</v>
      </c>
      <c r="E238" s="182"/>
      <c r="F238" s="183">
        <f>+[16]OM_EF_2017!G67</f>
        <v>0.69085005890731344</v>
      </c>
      <c r="G238" s="151">
        <v>86746.319999999992</v>
      </c>
      <c r="H238" s="151">
        <v>105667.14</v>
      </c>
      <c r="I238" s="151">
        <v>63985.62</v>
      </c>
      <c r="J238" s="151">
        <v>16188.9</v>
      </c>
      <c r="K238" s="151">
        <v>29892.711125046593</v>
      </c>
      <c r="L238" s="151">
        <v>35185.5</v>
      </c>
      <c r="M238" s="151">
        <v>69334.630499999999</v>
      </c>
      <c r="N238" s="151">
        <v>64466.459999999992</v>
      </c>
      <c r="O238" s="151">
        <f>+AVERAGE($L$238:$N$238)</f>
        <v>56328.863499999999</v>
      </c>
      <c r="P238" s="151">
        <f t="shared" ref="P238:Z238" si="119">+AVERAGE($L$238:$N$238)</f>
        <v>56328.863499999999</v>
      </c>
      <c r="Q238" s="151">
        <f t="shared" si="119"/>
        <v>56328.863499999999</v>
      </c>
      <c r="R238" s="151">
        <f t="shared" si="119"/>
        <v>56328.863499999999</v>
      </c>
      <c r="S238" s="151">
        <f t="shared" si="119"/>
        <v>56328.863499999999</v>
      </c>
      <c r="T238" s="151">
        <f t="shared" si="119"/>
        <v>56328.863499999999</v>
      </c>
      <c r="U238" s="151">
        <f t="shared" si="119"/>
        <v>56328.863499999999</v>
      </c>
      <c r="V238" s="151">
        <f t="shared" si="119"/>
        <v>56328.863499999999</v>
      </c>
      <c r="W238" s="151">
        <f t="shared" si="119"/>
        <v>56328.863499999999</v>
      </c>
      <c r="X238" s="151">
        <f t="shared" si="119"/>
        <v>56328.863499999999</v>
      </c>
      <c r="Y238" s="151">
        <f t="shared" si="119"/>
        <v>56328.863499999999</v>
      </c>
      <c r="Z238" s="151">
        <f t="shared" si="119"/>
        <v>56328.863499999999</v>
      </c>
      <c r="AA238" s="151">
        <f>+AVERAGE($L$238:$N$238)</f>
        <v>56328.863499999999</v>
      </c>
      <c r="AB238" s="180"/>
    </row>
    <row r="239" spans="2:28" x14ac:dyDescent="0.3">
      <c r="B239" s="144" t="s">
        <v>149</v>
      </c>
      <c r="C239" s="186"/>
      <c r="D239" s="190"/>
      <c r="E239" s="145"/>
      <c r="F239" s="179"/>
      <c r="G239" s="146"/>
      <c r="H239" s="146"/>
      <c r="I239" s="146"/>
      <c r="J239" s="146"/>
      <c r="K239" s="146"/>
      <c r="L239" s="146"/>
      <c r="M239" s="146"/>
      <c r="N239" s="146"/>
      <c r="O239" s="146"/>
      <c r="P239" s="146"/>
      <c r="Q239" s="146"/>
      <c r="R239" s="146"/>
      <c r="S239" s="146"/>
      <c r="T239" s="146"/>
      <c r="U239" s="146"/>
      <c r="V239" s="146"/>
      <c r="W239" s="146"/>
      <c r="X239" s="146"/>
      <c r="Y239" s="146"/>
      <c r="Z239" s="146"/>
      <c r="AA239" s="146"/>
      <c r="AB239" s="180"/>
    </row>
    <row r="240" spans="2:28" x14ac:dyDescent="0.3">
      <c r="B240" s="147" t="s">
        <v>92</v>
      </c>
      <c r="C240" s="181">
        <v>2014</v>
      </c>
      <c r="D240" s="149">
        <v>43.83</v>
      </c>
      <c r="E240" s="182"/>
      <c r="F240" s="183">
        <f>+[16]OM_EF_2017!G69</f>
        <v>0.55329560920712517</v>
      </c>
      <c r="G240" s="151">
        <v>0</v>
      </c>
      <c r="H240" s="151">
        <v>0</v>
      </c>
      <c r="I240" s="151">
        <v>0</v>
      </c>
      <c r="J240" s="151">
        <v>0</v>
      </c>
      <c r="K240" s="151">
        <v>84605.7</v>
      </c>
      <c r="L240" s="151">
        <v>283458</v>
      </c>
      <c r="M240" s="151">
        <v>327520.80560572003</v>
      </c>
      <c r="N240" s="151">
        <v>321801.02243377001</v>
      </c>
      <c r="O240" s="151">
        <f t="shared" si="109"/>
        <v>310926.6093464967</v>
      </c>
      <c r="P240" s="151">
        <f>O240</f>
        <v>310926.6093464967</v>
      </c>
      <c r="Q240" s="151">
        <v>0</v>
      </c>
      <c r="R240" s="151">
        <v>0</v>
      </c>
      <c r="S240" s="151">
        <v>0</v>
      </c>
      <c r="T240" s="151">
        <v>0</v>
      </c>
      <c r="U240" s="151">
        <v>0</v>
      </c>
      <c r="V240" s="151">
        <v>0</v>
      </c>
      <c r="W240" s="151">
        <v>0</v>
      </c>
      <c r="X240" s="151">
        <v>0</v>
      </c>
      <c r="Y240" s="151">
        <v>0</v>
      </c>
      <c r="Z240" s="151">
        <v>0</v>
      </c>
      <c r="AA240" s="151">
        <v>0</v>
      </c>
      <c r="AB240" s="180"/>
    </row>
    <row r="241" spans="2:28" x14ac:dyDescent="0.3">
      <c r="B241" s="147" t="s">
        <v>93</v>
      </c>
      <c r="C241" s="181">
        <v>2014</v>
      </c>
      <c r="D241" s="149">
        <v>43.31</v>
      </c>
      <c r="E241" s="182"/>
      <c r="F241" s="183">
        <f>+[16]OM_EF_2017!G70</f>
        <v>0.55601828764353167</v>
      </c>
      <c r="G241" s="151">
        <v>0</v>
      </c>
      <c r="H241" s="151">
        <v>0</v>
      </c>
      <c r="I241" s="151">
        <v>0</v>
      </c>
      <c r="J241" s="151">
        <v>0</v>
      </c>
      <c r="K241" s="151">
        <v>129537</v>
      </c>
      <c r="L241" s="151">
        <v>256045</v>
      </c>
      <c r="M241" s="151">
        <v>313178.53026025603</v>
      </c>
      <c r="N241" s="151">
        <v>283832.34028472006</v>
      </c>
      <c r="O241" s="151">
        <f t="shared" si="109"/>
        <v>284351.95684832538</v>
      </c>
      <c r="P241" s="151">
        <f t="shared" ref="P241:P243" si="120">O241</f>
        <v>284351.95684832538</v>
      </c>
      <c r="Q241" s="151">
        <v>0</v>
      </c>
      <c r="R241" s="151">
        <v>0</v>
      </c>
      <c r="S241" s="151">
        <v>0</v>
      </c>
      <c r="T241" s="151">
        <v>0</v>
      </c>
      <c r="U241" s="151">
        <v>0</v>
      </c>
      <c r="V241" s="151">
        <v>0</v>
      </c>
      <c r="W241" s="151">
        <v>0</v>
      </c>
      <c r="X241" s="151">
        <v>0</v>
      </c>
      <c r="Y241" s="151">
        <v>0</v>
      </c>
      <c r="Z241" s="151">
        <v>0</v>
      </c>
      <c r="AA241" s="151">
        <v>0</v>
      </c>
      <c r="AB241" s="180"/>
    </row>
    <row r="242" spans="2:28" x14ac:dyDescent="0.3">
      <c r="B242" s="147" t="s">
        <v>94</v>
      </c>
      <c r="C242" s="181">
        <v>2014</v>
      </c>
      <c r="D242" s="149">
        <v>44.16</v>
      </c>
      <c r="E242" s="182"/>
      <c r="F242" s="183">
        <f>+[16]OM_EF_2017!G71</f>
        <v>0.55069130809404065</v>
      </c>
      <c r="G242" s="151">
        <v>0</v>
      </c>
      <c r="H242" s="151">
        <v>0</v>
      </c>
      <c r="I242" s="151">
        <v>0</v>
      </c>
      <c r="J242" s="151">
        <v>0</v>
      </c>
      <c r="K242" s="151">
        <v>108702.3</v>
      </c>
      <c r="L242" s="151">
        <v>285112</v>
      </c>
      <c r="M242" s="151">
        <v>329847.8391620898</v>
      </c>
      <c r="N242" s="151">
        <v>326287.42484508501</v>
      </c>
      <c r="O242" s="151">
        <f t="shared" si="109"/>
        <v>313749.08800239163</v>
      </c>
      <c r="P242" s="151">
        <f t="shared" si="120"/>
        <v>313749.08800239163</v>
      </c>
      <c r="Q242" s="151">
        <v>0</v>
      </c>
      <c r="R242" s="151">
        <v>0</v>
      </c>
      <c r="S242" s="151">
        <v>0</v>
      </c>
      <c r="T242" s="151">
        <v>0</v>
      </c>
      <c r="U242" s="151">
        <v>0</v>
      </c>
      <c r="V242" s="151">
        <v>0</v>
      </c>
      <c r="W242" s="151">
        <v>0</v>
      </c>
      <c r="X242" s="151">
        <v>0</v>
      </c>
      <c r="Y242" s="151">
        <v>0</v>
      </c>
      <c r="Z242" s="151">
        <v>0</v>
      </c>
      <c r="AA242" s="151">
        <v>0</v>
      </c>
      <c r="AB242" s="180"/>
    </row>
    <row r="243" spans="2:28" x14ac:dyDescent="0.3">
      <c r="B243" s="147" t="s">
        <v>95</v>
      </c>
      <c r="C243" s="181">
        <v>2014</v>
      </c>
      <c r="D243" s="149">
        <v>44.06</v>
      </c>
      <c r="E243" s="182"/>
      <c r="F243" s="183">
        <f>+[16]OM_EF_2017!G72</f>
        <v>0.55033617612407471</v>
      </c>
      <c r="G243" s="151">
        <v>0</v>
      </c>
      <c r="H243" s="151">
        <v>0</v>
      </c>
      <c r="I243" s="151">
        <v>0</v>
      </c>
      <c r="J243" s="151">
        <v>0</v>
      </c>
      <c r="K243" s="151">
        <v>73180</v>
      </c>
      <c r="L243" s="151">
        <v>279769</v>
      </c>
      <c r="M243" s="151">
        <v>310140.64298799884</v>
      </c>
      <c r="N243" s="151">
        <v>335050.79283362499</v>
      </c>
      <c r="O243" s="151">
        <f t="shared" si="109"/>
        <v>308320.14527387463</v>
      </c>
      <c r="P243" s="151">
        <f t="shared" si="120"/>
        <v>308320.14527387463</v>
      </c>
      <c r="Q243" s="151"/>
      <c r="R243" s="151"/>
      <c r="S243" s="151"/>
      <c r="T243" s="151"/>
      <c r="U243" s="151"/>
      <c r="V243" s="151"/>
      <c r="W243" s="151"/>
      <c r="X243" s="151"/>
      <c r="Y243" s="151"/>
      <c r="Z243" s="151"/>
      <c r="AA243" s="151"/>
      <c r="AB243" s="180"/>
    </row>
    <row r="244" spans="2:28" x14ac:dyDescent="0.3">
      <c r="B244" s="144" t="s">
        <v>249</v>
      </c>
      <c r="C244" s="186"/>
      <c r="D244" s="190"/>
      <c r="E244" s="145"/>
      <c r="F244" s="179">
        <f>+[16]OM_EF_2017!G73</f>
        <v>0.70147713437403492</v>
      </c>
      <c r="G244" s="187">
        <v>412298.62000000005</v>
      </c>
      <c r="H244" s="187">
        <v>375505.48</v>
      </c>
      <c r="I244" s="187">
        <v>441361.19300000003</v>
      </c>
      <c r="J244" s="187">
        <v>438893.55500000005</v>
      </c>
      <c r="K244" s="187">
        <v>458878.51799999998</v>
      </c>
      <c r="L244" s="187">
        <v>260568.35899999994</v>
      </c>
      <c r="M244" s="187">
        <v>431717.94459999999</v>
      </c>
      <c r="N244" s="187">
        <v>498992.92799999996</v>
      </c>
      <c r="O244" s="187">
        <f>+AVERAGE($L$244:$N$244)</f>
        <v>397093.0772</v>
      </c>
      <c r="P244" s="187">
        <f t="shared" ref="P244:AA244" si="121">+AVERAGE($L$244:$N$244)</f>
        <v>397093.0772</v>
      </c>
      <c r="Q244" s="187">
        <f t="shared" si="121"/>
        <v>397093.0772</v>
      </c>
      <c r="R244" s="187">
        <f t="shared" si="121"/>
        <v>397093.0772</v>
      </c>
      <c r="S244" s="187">
        <f t="shared" si="121"/>
        <v>397093.0772</v>
      </c>
      <c r="T244" s="187">
        <f t="shared" si="121"/>
        <v>397093.0772</v>
      </c>
      <c r="U244" s="187">
        <f t="shared" si="121"/>
        <v>397093.0772</v>
      </c>
      <c r="V244" s="187">
        <f t="shared" si="121"/>
        <v>397093.0772</v>
      </c>
      <c r="W244" s="187">
        <f t="shared" si="121"/>
        <v>397093.0772</v>
      </c>
      <c r="X244" s="187">
        <f t="shared" si="121"/>
        <v>397093.0772</v>
      </c>
      <c r="Y244" s="187">
        <f t="shared" si="121"/>
        <v>397093.0772</v>
      </c>
      <c r="Z244" s="187">
        <f t="shared" si="121"/>
        <v>397093.0772</v>
      </c>
      <c r="AA244" s="187">
        <f t="shared" si="121"/>
        <v>397093.0772</v>
      </c>
      <c r="AB244" s="180"/>
    </row>
    <row r="245" spans="2:28" x14ac:dyDescent="0.3">
      <c r="B245" s="147" t="s">
        <v>250</v>
      </c>
      <c r="C245" s="181">
        <v>1992</v>
      </c>
      <c r="D245" s="149">
        <v>18.52</v>
      </c>
      <c r="E245" s="182"/>
      <c r="F245" s="183">
        <f>+[16]OM_EF_2017!G74</f>
        <v>0.77217528002954161</v>
      </c>
      <c r="G245" s="188"/>
      <c r="H245" s="188"/>
      <c r="I245" s="188"/>
      <c r="J245" s="188"/>
      <c r="K245" s="188"/>
      <c r="L245" s="188"/>
      <c r="M245" s="188"/>
      <c r="N245" s="188"/>
      <c r="O245" s="188"/>
      <c r="P245" s="188"/>
      <c r="Q245" s="188"/>
      <c r="R245" s="188"/>
      <c r="S245" s="188"/>
      <c r="T245" s="188"/>
      <c r="U245" s="188"/>
      <c r="V245" s="188"/>
      <c r="W245" s="188"/>
      <c r="X245" s="188"/>
      <c r="Y245" s="188"/>
      <c r="Z245" s="188"/>
      <c r="AA245" s="188"/>
      <c r="AB245" s="180"/>
    </row>
    <row r="246" spans="2:28" x14ac:dyDescent="0.3">
      <c r="B246" s="147" t="s">
        <v>251</v>
      </c>
      <c r="C246" s="181">
        <v>1991</v>
      </c>
      <c r="D246" s="149">
        <v>18.809999999999999</v>
      </c>
      <c r="E246" s="182"/>
      <c r="F246" s="183">
        <f>+[16]OM_EF_2017!G75</f>
        <v>0.69576271782517718</v>
      </c>
      <c r="G246" s="189"/>
      <c r="H246" s="189"/>
      <c r="I246" s="189"/>
      <c r="J246" s="189"/>
      <c r="K246" s="189"/>
      <c r="L246" s="189"/>
      <c r="M246" s="189"/>
      <c r="N246" s="189"/>
      <c r="O246" s="189"/>
      <c r="P246" s="189"/>
      <c r="Q246" s="189"/>
      <c r="R246" s="189"/>
      <c r="S246" s="189"/>
      <c r="T246" s="189"/>
      <c r="U246" s="189"/>
      <c r="V246" s="189"/>
      <c r="W246" s="189"/>
      <c r="X246" s="189"/>
      <c r="Y246" s="189"/>
      <c r="Z246" s="189"/>
      <c r="AA246" s="189"/>
      <c r="AB246" s="180"/>
    </row>
    <row r="247" spans="2:28" x14ac:dyDescent="0.3">
      <c r="B247" s="147" t="s">
        <v>252</v>
      </c>
      <c r="C247" s="181">
        <v>1991</v>
      </c>
      <c r="D247" s="149">
        <v>18.32</v>
      </c>
      <c r="E247" s="182"/>
      <c r="F247" s="183">
        <f>+[16]OM_EF_2017!G76</f>
        <v>0.73269644270164769</v>
      </c>
      <c r="G247" s="189"/>
      <c r="H247" s="189"/>
      <c r="I247" s="189"/>
      <c r="J247" s="189"/>
      <c r="K247" s="189"/>
      <c r="L247" s="189"/>
      <c r="M247" s="189"/>
      <c r="N247" s="189"/>
      <c r="O247" s="189"/>
      <c r="P247" s="189"/>
      <c r="Q247" s="189"/>
      <c r="R247" s="189"/>
      <c r="S247" s="189"/>
      <c r="T247" s="189"/>
      <c r="U247" s="189"/>
      <c r="V247" s="189"/>
      <c r="W247" s="189"/>
      <c r="X247" s="189"/>
      <c r="Y247" s="189"/>
      <c r="Z247" s="189"/>
      <c r="AA247" s="189"/>
      <c r="AB247" s="180"/>
    </row>
    <row r="248" spans="2:28" x14ac:dyDescent="0.3">
      <c r="B248" s="147" t="s">
        <v>253</v>
      </c>
      <c r="C248" s="181">
        <v>1992</v>
      </c>
      <c r="D248" s="149">
        <v>18.63</v>
      </c>
      <c r="E248" s="182"/>
      <c r="F248" s="183">
        <f>+[16]OM_EF_2017!G77</f>
        <v>0.77010367687140613</v>
      </c>
      <c r="G248" s="189"/>
      <c r="H248" s="189"/>
      <c r="I248" s="189"/>
      <c r="J248" s="189"/>
      <c r="K248" s="189"/>
      <c r="L248" s="189"/>
      <c r="M248" s="189"/>
      <c r="N248" s="189"/>
      <c r="O248" s="189"/>
      <c r="P248" s="189"/>
      <c r="Q248" s="189"/>
      <c r="R248" s="189"/>
      <c r="S248" s="189"/>
      <c r="T248" s="189"/>
      <c r="U248" s="189"/>
      <c r="V248" s="189"/>
      <c r="W248" s="189"/>
      <c r="X248" s="189"/>
      <c r="Y248" s="189"/>
      <c r="Z248" s="189"/>
      <c r="AA248" s="189"/>
      <c r="AB248" s="180"/>
    </row>
    <row r="249" spans="2:28" x14ac:dyDescent="0.3">
      <c r="B249" s="147" t="s">
        <v>254</v>
      </c>
      <c r="C249" s="181">
        <v>2012</v>
      </c>
      <c r="D249" s="149">
        <v>10.58</v>
      </c>
      <c r="E249" s="182"/>
      <c r="F249" s="183">
        <f>+[16]OM_EF_2017!G78</f>
        <v>0.62592009706518492</v>
      </c>
      <c r="G249" s="189"/>
      <c r="H249" s="189"/>
      <c r="I249" s="189"/>
      <c r="J249" s="189"/>
      <c r="K249" s="189"/>
      <c r="L249" s="189"/>
      <c r="M249" s="189"/>
      <c r="N249" s="189"/>
      <c r="O249" s="189"/>
      <c r="P249" s="189"/>
      <c r="Q249" s="189"/>
      <c r="R249" s="189"/>
      <c r="S249" s="189"/>
      <c r="T249" s="189"/>
      <c r="U249" s="189"/>
      <c r="V249" s="189"/>
      <c r="W249" s="189"/>
      <c r="X249" s="189"/>
      <c r="Y249" s="189"/>
      <c r="Z249" s="189"/>
      <c r="AA249" s="189"/>
      <c r="AB249" s="180"/>
    </row>
    <row r="250" spans="2:28" x14ac:dyDescent="0.3">
      <c r="B250" s="147" t="s">
        <v>255</v>
      </c>
      <c r="C250" s="181">
        <v>2012</v>
      </c>
      <c r="D250" s="149">
        <v>10.58</v>
      </c>
      <c r="E250" s="182"/>
      <c r="F250" s="183">
        <f>+[16]OM_EF_2017!G79</f>
        <v>0.6288795301482355</v>
      </c>
      <c r="G250" s="189"/>
      <c r="H250" s="189"/>
      <c r="I250" s="189"/>
      <c r="J250" s="189"/>
      <c r="K250" s="189"/>
      <c r="L250" s="189"/>
      <c r="M250" s="189"/>
      <c r="N250" s="189"/>
      <c r="O250" s="189"/>
      <c r="P250" s="189"/>
      <c r="Q250" s="189"/>
      <c r="R250" s="189"/>
      <c r="S250" s="189"/>
      <c r="T250" s="189"/>
      <c r="U250" s="189"/>
      <c r="V250" s="189"/>
      <c r="W250" s="189"/>
      <c r="X250" s="189"/>
      <c r="Y250" s="189"/>
      <c r="Z250" s="189"/>
      <c r="AA250" s="189"/>
      <c r="AB250" s="180"/>
    </row>
    <row r="251" spans="2:28" x14ac:dyDescent="0.3">
      <c r="B251" s="147" t="s">
        <v>256</v>
      </c>
      <c r="C251" s="181">
        <v>2012</v>
      </c>
      <c r="D251" s="149">
        <v>10.58</v>
      </c>
      <c r="E251" s="182"/>
      <c r="F251" s="183">
        <f>+[16]OM_EF_2017!G80</f>
        <v>0.63106951062969285</v>
      </c>
      <c r="G251" s="189"/>
      <c r="H251" s="189"/>
      <c r="I251" s="189"/>
      <c r="J251" s="189"/>
      <c r="K251" s="189"/>
      <c r="L251" s="189"/>
      <c r="M251" s="189"/>
      <c r="N251" s="189"/>
      <c r="O251" s="189"/>
      <c r="P251" s="189"/>
      <c r="Q251" s="189"/>
      <c r="R251" s="189"/>
      <c r="S251" s="189"/>
      <c r="T251" s="189"/>
      <c r="U251" s="189"/>
      <c r="V251" s="189"/>
      <c r="W251" s="189"/>
      <c r="X251" s="189"/>
      <c r="Y251" s="189"/>
      <c r="Z251" s="189"/>
      <c r="AA251" s="189"/>
      <c r="AB251" s="180"/>
    </row>
    <row r="252" spans="2:28" x14ac:dyDescent="0.3">
      <c r="B252" s="147" t="s">
        <v>257</v>
      </c>
      <c r="C252" s="181">
        <v>2012</v>
      </c>
      <c r="D252" s="149">
        <v>10.58</v>
      </c>
      <c r="E252" s="182"/>
      <c r="F252" s="183">
        <f>+[16]OM_EF_2017!G81</f>
        <v>0.6315430199229809</v>
      </c>
      <c r="G252" s="185"/>
      <c r="H252" s="185"/>
      <c r="I252" s="185"/>
      <c r="J252" s="185"/>
      <c r="K252" s="185"/>
      <c r="L252" s="185"/>
      <c r="M252" s="185"/>
      <c r="N252" s="185"/>
      <c r="O252" s="185"/>
      <c r="P252" s="185"/>
      <c r="Q252" s="185"/>
      <c r="R252" s="185"/>
      <c r="S252" s="185"/>
      <c r="T252" s="185"/>
      <c r="U252" s="185"/>
      <c r="V252" s="185"/>
      <c r="W252" s="185"/>
      <c r="X252" s="185"/>
      <c r="Y252" s="185"/>
      <c r="Z252" s="185"/>
      <c r="AA252" s="185"/>
      <c r="AB252" s="180"/>
    </row>
    <row r="253" spans="2:28" x14ac:dyDescent="0.3">
      <c r="B253" s="144" t="s">
        <v>154</v>
      </c>
      <c r="C253" s="186"/>
      <c r="D253" s="190"/>
      <c r="E253" s="145"/>
      <c r="F253" s="179"/>
      <c r="G253" s="191"/>
      <c r="H253" s="191"/>
      <c r="I253" s="191"/>
      <c r="J253" s="191"/>
      <c r="K253" s="191"/>
      <c r="L253" s="146"/>
      <c r="M253" s="146"/>
      <c r="N253" s="146"/>
      <c r="O253" s="146"/>
      <c r="P253" s="146"/>
      <c r="Q253" s="146"/>
      <c r="R253" s="146"/>
      <c r="S253" s="146"/>
      <c r="T253" s="146"/>
      <c r="U253" s="146"/>
      <c r="V253" s="146"/>
      <c r="W253" s="146"/>
      <c r="X253" s="146"/>
      <c r="Y253" s="146"/>
      <c r="Z253" s="146"/>
      <c r="AA253" s="146"/>
      <c r="AB253" s="180"/>
    </row>
    <row r="254" spans="2:28" x14ac:dyDescent="0.3">
      <c r="B254" s="147" t="s">
        <v>96</v>
      </c>
      <c r="C254" s="181">
        <v>2015</v>
      </c>
      <c r="D254" s="149">
        <v>44.58</v>
      </c>
      <c r="E254" s="182"/>
      <c r="F254" s="183">
        <f>+[16]OM_EF_2017!G83</f>
        <v>0.53500631275387289</v>
      </c>
      <c r="G254" s="151">
        <v>0</v>
      </c>
      <c r="H254" s="151">
        <v>0</v>
      </c>
      <c r="I254" s="151">
        <v>0</v>
      </c>
      <c r="J254" s="151">
        <v>0</v>
      </c>
      <c r="K254" s="151">
        <v>0</v>
      </c>
      <c r="L254" s="192">
        <v>198822</v>
      </c>
      <c r="M254" s="151">
        <v>327476</v>
      </c>
      <c r="N254" s="151">
        <v>341340.33600000001</v>
      </c>
      <c r="O254" s="151">
        <f t="shared" ref="O254:P257" si="122">+AVERAGE(L254:N254)</f>
        <v>289212.77866666665</v>
      </c>
      <c r="P254" s="151">
        <f t="shared" si="122"/>
        <v>319343.03822222218</v>
      </c>
      <c r="Q254" s="151">
        <v>0</v>
      </c>
      <c r="R254" s="151">
        <v>0</v>
      </c>
      <c r="S254" s="151">
        <v>0</v>
      </c>
      <c r="T254" s="151">
        <v>0</v>
      </c>
      <c r="U254" s="151">
        <v>0</v>
      </c>
      <c r="V254" s="151">
        <v>0</v>
      </c>
      <c r="W254" s="151">
        <v>0</v>
      </c>
      <c r="X254" s="151">
        <v>0</v>
      </c>
      <c r="Y254" s="151">
        <v>0</v>
      </c>
      <c r="Z254" s="151">
        <v>0</v>
      </c>
      <c r="AA254" s="151">
        <v>0</v>
      </c>
      <c r="AB254" s="180"/>
    </row>
    <row r="255" spans="2:28" x14ac:dyDescent="0.3">
      <c r="B255" s="147" t="s">
        <v>97</v>
      </c>
      <c r="C255" s="181">
        <v>2015</v>
      </c>
      <c r="D255" s="149">
        <v>44</v>
      </c>
      <c r="E255" s="182"/>
      <c r="F255" s="183">
        <f>+[16]OM_EF_2017!G84</f>
        <v>0.54003734899505884</v>
      </c>
      <c r="G255" s="151">
        <v>0</v>
      </c>
      <c r="H255" s="151">
        <v>0</v>
      </c>
      <c r="I255" s="151">
        <v>0</v>
      </c>
      <c r="J255" s="151">
        <v>0</v>
      </c>
      <c r="K255" s="151">
        <v>0</v>
      </c>
      <c r="L255" s="192">
        <v>104963</v>
      </c>
      <c r="M255" s="151">
        <v>303848</v>
      </c>
      <c r="N255" s="151">
        <v>232234.96000000008</v>
      </c>
      <c r="O255" s="151">
        <f>+AVERAGE(L255:N255)</f>
        <v>213681.98666666669</v>
      </c>
      <c r="P255" s="151">
        <f t="shared" si="122"/>
        <v>249921.64888888891</v>
      </c>
      <c r="Q255" s="151">
        <v>0</v>
      </c>
      <c r="R255" s="151">
        <v>0</v>
      </c>
      <c r="S255" s="151">
        <v>0</v>
      </c>
      <c r="T255" s="151">
        <v>0</v>
      </c>
      <c r="U255" s="151">
        <v>0</v>
      </c>
      <c r="V255" s="151">
        <v>0</v>
      </c>
      <c r="W255" s="151">
        <v>0</v>
      </c>
      <c r="X255" s="151">
        <v>0</v>
      </c>
      <c r="Y255" s="151">
        <v>0</v>
      </c>
      <c r="Z255" s="151">
        <v>0</v>
      </c>
      <c r="AA255" s="151">
        <v>0</v>
      </c>
      <c r="AB255" s="180"/>
    </row>
    <row r="256" spans="2:28" x14ac:dyDescent="0.3">
      <c r="B256" s="147" t="s">
        <v>98</v>
      </c>
      <c r="C256" s="181">
        <v>2015</v>
      </c>
      <c r="D256" s="149">
        <v>44.33</v>
      </c>
      <c r="E256" s="182"/>
      <c r="F256" s="183">
        <f>+[16]OM_EF_2017!G85</f>
        <v>0.53991897167173675</v>
      </c>
      <c r="G256" s="151">
        <v>0</v>
      </c>
      <c r="H256" s="151">
        <v>0</v>
      </c>
      <c r="I256" s="151">
        <v>0</v>
      </c>
      <c r="J256" s="151">
        <v>0</v>
      </c>
      <c r="K256" s="151">
        <v>0</v>
      </c>
      <c r="L256" s="192">
        <v>135385</v>
      </c>
      <c r="M256" s="151">
        <v>334360</v>
      </c>
      <c r="N256" s="151">
        <v>332215.63199999998</v>
      </c>
      <c r="O256" s="151">
        <f t="shared" si="122"/>
        <v>267320.21066666668</v>
      </c>
      <c r="P256" s="151">
        <f>+AVERAGE(M256:O256)</f>
        <v>311298.61422222224</v>
      </c>
      <c r="Q256" s="151">
        <v>0</v>
      </c>
      <c r="R256" s="151">
        <v>0</v>
      </c>
      <c r="S256" s="151">
        <v>0</v>
      </c>
      <c r="T256" s="151">
        <v>0</v>
      </c>
      <c r="U256" s="151">
        <v>0</v>
      </c>
      <c r="V256" s="151">
        <v>0</v>
      </c>
      <c r="W256" s="151">
        <v>0</v>
      </c>
      <c r="X256" s="151">
        <v>0</v>
      </c>
      <c r="Y256" s="151">
        <v>0</v>
      </c>
      <c r="Z256" s="151">
        <v>0</v>
      </c>
      <c r="AA256" s="151">
        <v>0</v>
      </c>
      <c r="AB256" s="180"/>
    </row>
    <row r="257" spans="2:28" x14ac:dyDescent="0.3">
      <c r="B257" s="147" t="s">
        <v>99</v>
      </c>
      <c r="C257" s="181">
        <v>2015</v>
      </c>
      <c r="D257" s="149">
        <v>44.55</v>
      </c>
      <c r="E257" s="182"/>
      <c r="F257" s="183">
        <f>+[16]OM_EF_2017!G86</f>
        <v>0.54062923561166887</v>
      </c>
      <c r="G257" s="151">
        <v>0</v>
      </c>
      <c r="H257" s="151">
        <v>0</v>
      </c>
      <c r="I257" s="151">
        <v>0</v>
      </c>
      <c r="J257" s="151">
        <v>0</v>
      </c>
      <c r="K257" s="151">
        <v>0</v>
      </c>
      <c r="L257" s="192">
        <v>75984</v>
      </c>
      <c r="M257" s="151">
        <v>328445</v>
      </c>
      <c r="N257" s="151">
        <v>319457.85599999991</v>
      </c>
      <c r="O257" s="151">
        <f t="shared" si="122"/>
        <v>241295.61866666665</v>
      </c>
      <c r="P257" s="151">
        <f>+AVERAGE(M257:O257)</f>
        <v>296399.49155555555</v>
      </c>
      <c r="Q257" s="151">
        <v>0</v>
      </c>
      <c r="R257" s="151">
        <v>0</v>
      </c>
      <c r="S257" s="151">
        <v>0</v>
      </c>
      <c r="T257" s="151">
        <v>0</v>
      </c>
      <c r="U257" s="151">
        <v>0</v>
      </c>
      <c r="V257" s="151">
        <v>0</v>
      </c>
      <c r="W257" s="151">
        <v>0</v>
      </c>
      <c r="X257" s="151">
        <v>0</v>
      </c>
      <c r="Y257" s="151">
        <v>0</v>
      </c>
      <c r="Z257" s="151">
        <v>0</v>
      </c>
      <c r="AA257" s="151">
        <v>0</v>
      </c>
      <c r="AB257" s="180"/>
    </row>
    <row r="258" spans="2:28" x14ac:dyDescent="0.3">
      <c r="B258" s="147" t="s">
        <v>100</v>
      </c>
      <c r="C258" s="181">
        <v>2015</v>
      </c>
      <c r="D258" s="149">
        <v>44</v>
      </c>
      <c r="E258" s="182"/>
      <c r="F258" s="183">
        <f>+[16]OM_EF_2017!G87</f>
        <v>0.54128031088994011</v>
      </c>
      <c r="G258" s="151">
        <v>0</v>
      </c>
      <c r="H258" s="151">
        <v>0</v>
      </c>
      <c r="I258" s="151">
        <v>0</v>
      </c>
      <c r="J258" s="151">
        <v>0</v>
      </c>
      <c r="K258" s="151">
        <v>0</v>
      </c>
      <c r="L258" s="192">
        <v>91678</v>
      </c>
      <c r="M258" s="151">
        <v>330964</v>
      </c>
      <c r="N258" s="151">
        <v>332882.23199999996</v>
      </c>
      <c r="O258" s="151">
        <f>+AVERAGE($L$258:$N$258)</f>
        <v>251841.41066666666</v>
      </c>
      <c r="P258" s="151">
        <f t="shared" ref="P258:AA258" si="123">+AVERAGE($L$258:$N$258)</f>
        <v>251841.41066666666</v>
      </c>
      <c r="Q258" s="151">
        <f t="shared" si="123"/>
        <v>251841.41066666666</v>
      </c>
      <c r="R258" s="151">
        <f t="shared" si="123"/>
        <v>251841.41066666666</v>
      </c>
      <c r="S258" s="151">
        <f t="shared" si="123"/>
        <v>251841.41066666666</v>
      </c>
      <c r="T258" s="151">
        <f t="shared" si="123"/>
        <v>251841.41066666666</v>
      </c>
      <c r="U258" s="151">
        <f t="shared" si="123"/>
        <v>251841.41066666666</v>
      </c>
      <c r="V258" s="151">
        <f t="shared" si="123"/>
        <v>251841.41066666666</v>
      </c>
      <c r="W258" s="151">
        <f t="shared" si="123"/>
        <v>251841.41066666666</v>
      </c>
      <c r="X258" s="151">
        <f t="shared" si="123"/>
        <v>251841.41066666666</v>
      </c>
      <c r="Y258" s="151">
        <f t="shared" si="123"/>
        <v>251841.41066666666</v>
      </c>
      <c r="Z258" s="151">
        <f t="shared" si="123"/>
        <v>251841.41066666666</v>
      </c>
      <c r="AA258" s="151">
        <f t="shared" si="123"/>
        <v>251841.41066666666</v>
      </c>
      <c r="AB258" s="180"/>
    </row>
    <row r="259" spans="2:28" x14ac:dyDescent="0.3">
      <c r="B259" s="193"/>
      <c r="C259" s="193"/>
      <c r="D259" s="194"/>
      <c r="E259" s="195"/>
      <c r="F259" s="195"/>
      <c r="G259" s="196"/>
      <c r="H259" s="167"/>
      <c r="I259" s="196"/>
      <c r="J259" s="196"/>
      <c r="K259" s="167"/>
      <c r="L259" s="167"/>
      <c r="M259" s="167"/>
      <c r="N259" s="167"/>
      <c r="O259" s="167"/>
      <c r="P259" s="167"/>
      <c r="Q259" s="167"/>
      <c r="R259" s="167"/>
      <c r="S259" s="167"/>
      <c r="T259" s="167"/>
      <c r="U259" s="167"/>
      <c r="V259" s="167"/>
      <c r="W259" s="167"/>
      <c r="X259" s="167"/>
      <c r="Y259" s="167"/>
      <c r="Z259" s="167"/>
      <c r="AA259" s="167"/>
    </row>
    <row r="260" spans="2:28" x14ac:dyDescent="0.3">
      <c r="B260" s="106"/>
      <c r="C260" s="74"/>
      <c r="D260" s="74"/>
      <c r="E260" s="74"/>
      <c r="F260" s="107"/>
      <c r="G260" s="75">
        <v>2010</v>
      </c>
      <c r="H260" s="75">
        <v>2011</v>
      </c>
      <c r="I260" s="75">
        <v>2012</v>
      </c>
      <c r="J260" s="75">
        <v>2013</v>
      </c>
      <c r="K260" s="75">
        <v>2014</v>
      </c>
      <c r="L260" s="75">
        <v>2015</v>
      </c>
      <c r="M260" s="75">
        <v>2016</v>
      </c>
      <c r="N260" s="75">
        <v>2017</v>
      </c>
      <c r="O260" s="75">
        <v>2018</v>
      </c>
      <c r="P260" s="75">
        <v>2019</v>
      </c>
      <c r="Q260" s="75">
        <v>2020</v>
      </c>
      <c r="R260" s="75">
        <v>2021</v>
      </c>
      <c r="S260" s="75">
        <v>2022</v>
      </c>
      <c r="T260" s="75">
        <v>2023</v>
      </c>
      <c r="U260" s="75">
        <v>2024</v>
      </c>
      <c r="V260" s="75">
        <v>2025</v>
      </c>
      <c r="W260" s="75">
        <v>2026</v>
      </c>
      <c r="X260" s="75">
        <v>2027</v>
      </c>
      <c r="Y260" s="75">
        <v>2028</v>
      </c>
      <c r="Z260" s="75">
        <v>2029</v>
      </c>
      <c r="AA260" s="75">
        <v>2030</v>
      </c>
    </row>
    <row r="261" spans="2:28" ht="28.8" x14ac:dyDescent="0.3">
      <c r="B261" s="154" t="s">
        <v>164</v>
      </c>
      <c r="C261" s="155" t="s">
        <v>139</v>
      </c>
      <c r="D261" s="137" t="s">
        <v>140</v>
      </c>
      <c r="E261" s="156"/>
      <c r="F261" s="156"/>
      <c r="G261" s="157" t="s">
        <v>143</v>
      </c>
      <c r="H261" s="157" t="s">
        <v>143</v>
      </c>
      <c r="I261" s="157" t="s">
        <v>143</v>
      </c>
      <c r="J261" s="157" t="s">
        <v>143</v>
      </c>
      <c r="K261" s="157" t="s">
        <v>143</v>
      </c>
      <c r="L261" s="157" t="s">
        <v>143</v>
      </c>
      <c r="M261" s="157" t="s">
        <v>143</v>
      </c>
      <c r="N261" s="157" t="s">
        <v>143</v>
      </c>
      <c r="O261" s="157" t="s">
        <v>143</v>
      </c>
      <c r="P261" s="157" t="s">
        <v>143</v>
      </c>
      <c r="Q261" s="157" t="s">
        <v>143</v>
      </c>
      <c r="R261" s="157" t="s">
        <v>143</v>
      </c>
      <c r="S261" s="157" t="s">
        <v>143</v>
      </c>
      <c r="T261" s="157" t="s">
        <v>143</v>
      </c>
      <c r="U261" s="157" t="s">
        <v>143</v>
      </c>
      <c r="V261" s="157" t="s">
        <v>143</v>
      </c>
      <c r="W261" s="157" t="s">
        <v>143</v>
      </c>
      <c r="X261" s="157" t="s">
        <v>143</v>
      </c>
      <c r="Y261" s="157" t="s">
        <v>143</v>
      </c>
      <c r="Z261" s="157" t="s">
        <v>143</v>
      </c>
      <c r="AA261" s="157" t="s">
        <v>143</v>
      </c>
    </row>
    <row r="262" spans="2:28" x14ac:dyDescent="0.3">
      <c r="B262" s="158" t="s">
        <v>165</v>
      </c>
      <c r="C262" s="158"/>
      <c r="D262" s="158"/>
      <c r="E262" s="158"/>
      <c r="F262" s="158"/>
      <c r="G262" s="159">
        <f>SUM(G263:G331)</f>
        <v>2151428.9800358461</v>
      </c>
      <c r="H262" s="159">
        <f t="shared" ref="H262:AA262" si="124">SUM(H263:H331)</f>
        <v>2324105.4636729998</v>
      </c>
      <c r="I262" s="159">
        <f t="shared" si="124"/>
        <v>2322084.4652733332</v>
      </c>
      <c r="J262" s="159">
        <f t="shared" si="124"/>
        <v>2514863.618699627</v>
      </c>
      <c r="K262" s="159">
        <f t="shared" si="124"/>
        <v>2232992.8565350003</v>
      </c>
      <c r="L262" s="159">
        <f t="shared" si="124"/>
        <v>2439591.1513262745</v>
      </c>
      <c r="M262" s="159">
        <f t="shared" si="124"/>
        <v>1715604.4612500004</v>
      </c>
      <c r="N262" s="159">
        <f t="shared" si="124"/>
        <v>2229863.9013999989</v>
      </c>
      <c r="O262" s="159">
        <f t="shared" si="124"/>
        <v>2651238.9793254239</v>
      </c>
      <c r="P262" s="159">
        <f t="shared" si="124"/>
        <v>2640951.1156587573</v>
      </c>
      <c r="Q262" s="159">
        <f t="shared" si="124"/>
        <v>2640951.1156587573</v>
      </c>
      <c r="R262" s="159">
        <f t="shared" si="124"/>
        <v>2640951.1156587573</v>
      </c>
      <c r="S262" s="159">
        <f t="shared" si="124"/>
        <v>2640951.1156587573</v>
      </c>
      <c r="T262" s="159">
        <f t="shared" si="124"/>
        <v>2640951.1156587573</v>
      </c>
      <c r="U262" s="159">
        <f t="shared" si="124"/>
        <v>2640951.1156587573</v>
      </c>
      <c r="V262" s="159">
        <f t="shared" si="124"/>
        <v>2640951.1156587573</v>
      </c>
      <c r="W262" s="159">
        <f t="shared" si="124"/>
        <v>2640951.1156587573</v>
      </c>
      <c r="X262" s="159">
        <f t="shared" si="124"/>
        <v>2640951.1156587573</v>
      </c>
      <c r="Y262" s="159">
        <f t="shared" si="124"/>
        <v>2640951.1156587573</v>
      </c>
      <c r="Z262" s="159">
        <f t="shared" si="124"/>
        <v>2640951.1156587573</v>
      </c>
      <c r="AA262" s="159">
        <f t="shared" si="124"/>
        <v>2640951.1156587573</v>
      </c>
    </row>
    <row r="263" spans="2:28" x14ac:dyDescent="0.3">
      <c r="B263" s="160" t="s">
        <v>258</v>
      </c>
      <c r="C263" s="160"/>
      <c r="D263" s="160"/>
      <c r="E263" s="160"/>
      <c r="F263" s="160"/>
      <c r="G263" s="161"/>
      <c r="H263" s="161"/>
      <c r="I263" s="161"/>
      <c r="J263" s="161"/>
      <c r="K263" s="161"/>
      <c r="L263" s="161"/>
      <c r="M263" s="161"/>
      <c r="N263" s="161"/>
      <c r="O263" s="161"/>
      <c r="P263" s="161"/>
      <c r="Q263" s="161"/>
      <c r="R263" s="161"/>
      <c r="S263" s="161"/>
      <c r="T263" s="161"/>
      <c r="U263" s="161"/>
      <c r="V263" s="161"/>
      <c r="W263" s="161"/>
      <c r="X263" s="161"/>
      <c r="Y263" s="161"/>
      <c r="Z263" s="161"/>
      <c r="AA263" s="161"/>
    </row>
    <row r="264" spans="2:28" x14ac:dyDescent="0.3">
      <c r="B264" s="162" t="s">
        <v>259</v>
      </c>
      <c r="C264" s="163">
        <v>1936</v>
      </c>
      <c r="D264" s="149">
        <v>2.2200000000000002</v>
      </c>
      <c r="E264" s="150"/>
      <c r="F264" s="162"/>
      <c r="G264" s="151">
        <v>9271.0999999999949</v>
      </c>
      <c r="H264" s="151">
        <v>8656.5849999999991</v>
      </c>
      <c r="I264" s="151">
        <v>10232.768999999998</v>
      </c>
      <c r="J264" s="151">
        <v>8655.150999999998</v>
      </c>
      <c r="K264" s="151">
        <v>8364.82</v>
      </c>
      <c r="L264" s="151">
        <v>8059.2840000000015</v>
      </c>
      <c r="M264" s="151">
        <v>8299.025999999998</v>
      </c>
      <c r="N264" s="151">
        <v>7068.2120000000004</v>
      </c>
      <c r="O264" s="151">
        <f t="shared" ref="O264:O281" si="125">+AVERAGE(L264:N264)</f>
        <v>7808.8406666666669</v>
      </c>
      <c r="P264" s="151">
        <f>+O264</f>
        <v>7808.8406666666669</v>
      </c>
      <c r="Q264" s="151">
        <f t="shared" ref="Q264:AA264" si="126">+P264</f>
        <v>7808.8406666666669</v>
      </c>
      <c r="R264" s="151">
        <f t="shared" si="126"/>
        <v>7808.8406666666669</v>
      </c>
      <c r="S264" s="151">
        <f t="shared" si="126"/>
        <v>7808.8406666666669</v>
      </c>
      <c r="T264" s="151">
        <f t="shared" si="126"/>
        <v>7808.8406666666669</v>
      </c>
      <c r="U264" s="151">
        <f t="shared" si="126"/>
        <v>7808.8406666666669</v>
      </c>
      <c r="V264" s="151">
        <f t="shared" si="126"/>
        <v>7808.8406666666669</v>
      </c>
      <c r="W264" s="151">
        <f t="shared" si="126"/>
        <v>7808.8406666666669</v>
      </c>
      <c r="X264" s="151">
        <f t="shared" si="126"/>
        <v>7808.8406666666669</v>
      </c>
      <c r="Y264" s="151">
        <f t="shared" si="126"/>
        <v>7808.8406666666669</v>
      </c>
      <c r="Z264" s="151">
        <f t="shared" si="126"/>
        <v>7808.8406666666669</v>
      </c>
      <c r="AA264" s="151">
        <f t="shared" si="126"/>
        <v>7808.8406666666669</v>
      </c>
    </row>
    <row r="265" spans="2:28" x14ac:dyDescent="0.3">
      <c r="B265" s="162" t="s">
        <v>260</v>
      </c>
      <c r="C265" s="163">
        <v>1958</v>
      </c>
      <c r="D265" s="149">
        <v>1.27</v>
      </c>
      <c r="E265" s="150"/>
      <c r="F265" s="162"/>
      <c r="G265" s="151">
        <v>4843.4999999999982</v>
      </c>
      <c r="H265" s="151">
        <v>5139.1980000000003</v>
      </c>
      <c r="I265" s="151">
        <v>4981.5259999999998</v>
      </c>
      <c r="J265" s="151">
        <v>3998.6959999999999</v>
      </c>
      <c r="K265" s="151">
        <v>4087.8379999999997</v>
      </c>
      <c r="L265" s="151">
        <v>3992.585</v>
      </c>
      <c r="M265" s="151">
        <v>2863.16</v>
      </c>
      <c r="N265" s="151">
        <v>3531.5559999999991</v>
      </c>
      <c r="O265" s="151">
        <f t="shared" si="125"/>
        <v>3462.4336666666663</v>
      </c>
      <c r="P265" s="151">
        <f t="shared" ref="P265:AA266" si="127">+O265</f>
        <v>3462.4336666666663</v>
      </c>
      <c r="Q265" s="151">
        <f t="shared" si="127"/>
        <v>3462.4336666666663</v>
      </c>
      <c r="R265" s="151">
        <f t="shared" si="127"/>
        <v>3462.4336666666663</v>
      </c>
      <c r="S265" s="151">
        <f t="shared" si="127"/>
        <v>3462.4336666666663</v>
      </c>
      <c r="T265" s="151">
        <f t="shared" si="127"/>
        <v>3462.4336666666663</v>
      </c>
      <c r="U265" s="151">
        <f t="shared" si="127"/>
        <v>3462.4336666666663</v>
      </c>
      <c r="V265" s="151">
        <f t="shared" si="127"/>
        <v>3462.4336666666663</v>
      </c>
      <c r="W265" s="151">
        <f t="shared" si="127"/>
        <v>3462.4336666666663</v>
      </c>
      <c r="X265" s="151">
        <f t="shared" si="127"/>
        <v>3462.4336666666663</v>
      </c>
      <c r="Y265" s="151">
        <f t="shared" si="127"/>
        <v>3462.4336666666663</v>
      </c>
      <c r="Z265" s="151">
        <f t="shared" si="127"/>
        <v>3462.4336666666663</v>
      </c>
      <c r="AA265" s="151">
        <f t="shared" si="127"/>
        <v>3462.4336666666663</v>
      </c>
    </row>
    <row r="266" spans="2:28" x14ac:dyDescent="0.3">
      <c r="B266" s="162" t="s">
        <v>261</v>
      </c>
      <c r="C266" s="163">
        <v>2008</v>
      </c>
      <c r="D266" s="149">
        <v>2.74</v>
      </c>
      <c r="E266" s="150"/>
      <c r="F266" s="162"/>
      <c r="G266" s="151">
        <v>5760.9160000000011</v>
      </c>
      <c r="H266" s="151">
        <v>6575.5169999999998</v>
      </c>
      <c r="I266" s="151">
        <v>7386.07</v>
      </c>
      <c r="J266" s="151">
        <v>6891.6029999999992</v>
      </c>
      <c r="K266" s="151">
        <v>6808.925000000002</v>
      </c>
      <c r="L266" s="151">
        <v>6644.1160000000018</v>
      </c>
      <c r="M266" s="151">
        <v>5656.7429999999995</v>
      </c>
      <c r="N266" s="151">
        <v>6833.0870000000014</v>
      </c>
      <c r="O266" s="151">
        <f t="shared" si="125"/>
        <v>6377.9820000000009</v>
      </c>
      <c r="P266" s="151">
        <f t="shared" si="127"/>
        <v>6377.9820000000009</v>
      </c>
      <c r="Q266" s="151">
        <f t="shared" si="127"/>
        <v>6377.9820000000009</v>
      </c>
      <c r="R266" s="151">
        <f t="shared" si="127"/>
        <v>6377.9820000000009</v>
      </c>
      <c r="S266" s="151">
        <f t="shared" si="127"/>
        <v>6377.9820000000009</v>
      </c>
      <c r="T266" s="151">
        <f t="shared" si="127"/>
        <v>6377.9820000000009</v>
      </c>
      <c r="U266" s="151">
        <f t="shared" si="127"/>
        <v>6377.9820000000009</v>
      </c>
      <c r="V266" s="151">
        <f t="shared" si="127"/>
        <v>6377.9820000000009</v>
      </c>
      <c r="W266" s="151">
        <f t="shared" si="127"/>
        <v>6377.9820000000009</v>
      </c>
      <c r="X266" s="151">
        <f t="shared" si="127"/>
        <v>6377.9820000000009</v>
      </c>
      <c r="Y266" s="151">
        <f t="shared" si="127"/>
        <v>6377.9820000000009</v>
      </c>
      <c r="Z266" s="151">
        <f t="shared" si="127"/>
        <v>6377.9820000000009</v>
      </c>
      <c r="AA266" s="151">
        <f t="shared" si="127"/>
        <v>6377.9820000000009</v>
      </c>
    </row>
    <row r="267" spans="2:28" x14ac:dyDescent="0.3">
      <c r="B267" s="160" t="s">
        <v>262</v>
      </c>
      <c r="C267" s="160"/>
      <c r="D267" s="160"/>
      <c r="E267" s="160"/>
      <c r="F267" s="160"/>
      <c r="G267" s="161"/>
      <c r="H267" s="161"/>
      <c r="I267" s="161"/>
      <c r="J267" s="161"/>
      <c r="K267" s="161"/>
      <c r="L267" s="161"/>
      <c r="M267" s="161"/>
      <c r="N267" s="161"/>
      <c r="O267" s="161"/>
      <c r="P267" s="161"/>
      <c r="Q267" s="161"/>
      <c r="R267" s="161"/>
      <c r="S267" s="161"/>
      <c r="T267" s="161"/>
      <c r="U267" s="161"/>
      <c r="V267" s="161"/>
      <c r="W267" s="161"/>
      <c r="X267" s="161"/>
      <c r="Y267" s="161"/>
      <c r="Z267" s="161"/>
      <c r="AA267" s="161"/>
    </row>
    <row r="268" spans="2:28" x14ac:dyDescent="0.3">
      <c r="B268" s="162" t="s">
        <v>263</v>
      </c>
      <c r="C268" s="163">
        <v>1938</v>
      </c>
      <c r="D268" s="149">
        <v>1.9</v>
      </c>
      <c r="E268" s="150"/>
      <c r="F268" s="162"/>
      <c r="G268" s="151">
        <v>7849.8739999999998</v>
      </c>
      <c r="H268" s="151">
        <v>8621.2659999999996</v>
      </c>
      <c r="I268" s="151">
        <v>8717.6899999999987</v>
      </c>
      <c r="J268" s="151">
        <v>8548.19</v>
      </c>
      <c r="K268" s="151">
        <v>6937.6459999999988</v>
      </c>
      <c r="L268" s="151">
        <v>8959.4909999999982</v>
      </c>
      <c r="M268" s="151">
        <v>5032.6009999999997</v>
      </c>
      <c r="N268" s="151">
        <v>8563.4409999999989</v>
      </c>
      <c r="O268" s="151">
        <f t="shared" si="125"/>
        <v>7518.5109999999986</v>
      </c>
      <c r="P268" s="151">
        <f t="shared" ref="P268:AA270" si="128">+O268</f>
        <v>7518.5109999999986</v>
      </c>
      <c r="Q268" s="151">
        <f t="shared" si="128"/>
        <v>7518.5109999999986</v>
      </c>
      <c r="R268" s="151">
        <f t="shared" si="128"/>
        <v>7518.5109999999986</v>
      </c>
      <c r="S268" s="151">
        <f t="shared" si="128"/>
        <v>7518.5109999999986</v>
      </c>
      <c r="T268" s="151">
        <f t="shared" si="128"/>
        <v>7518.5109999999986</v>
      </c>
      <c r="U268" s="151">
        <f t="shared" si="128"/>
        <v>7518.5109999999986</v>
      </c>
      <c r="V268" s="151">
        <f t="shared" si="128"/>
        <v>7518.5109999999986</v>
      </c>
      <c r="W268" s="151">
        <f t="shared" si="128"/>
        <v>7518.5109999999986</v>
      </c>
      <c r="X268" s="151">
        <f t="shared" si="128"/>
        <v>7518.5109999999986</v>
      </c>
      <c r="Y268" s="151">
        <f t="shared" si="128"/>
        <v>7518.5109999999986</v>
      </c>
      <c r="Z268" s="151">
        <f t="shared" si="128"/>
        <v>7518.5109999999986</v>
      </c>
      <c r="AA268" s="151">
        <f t="shared" si="128"/>
        <v>7518.5109999999986</v>
      </c>
    </row>
    <row r="269" spans="2:28" x14ac:dyDescent="0.3">
      <c r="B269" s="162" t="s">
        <v>264</v>
      </c>
      <c r="C269" s="163">
        <v>1941</v>
      </c>
      <c r="D269" s="149">
        <v>1.47</v>
      </c>
      <c r="E269" s="150"/>
      <c r="F269" s="162"/>
      <c r="G269" s="151">
        <v>6640.692</v>
      </c>
      <c r="H269" s="151">
        <v>7153.3130000000001</v>
      </c>
      <c r="I269" s="151">
        <v>7359.0120000000006</v>
      </c>
      <c r="J269" s="151">
        <v>7028.0189999999984</v>
      </c>
      <c r="K269" s="151">
        <v>5548.0110000000004</v>
      </c>
      <c r="L269" s="151">
        <v>7037.5190000000011</v>
      </c>
      <c r="M269" s="151">
        <v>3451.9039999999995</v>
      </c>
      <c r="N269" s="151">
        <v>6239.6179999999995</v>
      </c>
      <c r="O269" s="151">
        <f t="shared" si="125"/>
        <v>5576.3470000000007</v>
      </c>
      <c r="P269" s="151">
        <f t="shared" si="128"/>
        <v>5576.3470000000007</v>
      </c>
      <c r="Q269" s="151">
        <f t="shared" si="128"/>
        <v>5576.3470000000007</v>
      </c>
      <c r="R269" s="151">
        <f t="shared" si="128"/>
        <v>5576.3470000000007</v>
      </c>
      <c r="S269" s="151">
        <f t="shared" si="128"/>
        <v>5576.3470000000007</v>
      </c>
      <c r="T269" s="151">
        <f t="shared" si="128"/>
        <v>5576.3470000000007</v>
      </c>
      <c r="U269" s="151">
        <f t="shared" si="128"/>
        <v>5576.3470000000007</v>
      </c>
      <c r="V269" s="151">
        <f t="shared" si="128"/>
        <v>5576.3470000000007</v>
      </c>
      <c r="W269" s="151">
        <f t="shared" si="128"/>
        <v>5576.3470000000007</v>
      </c>
      <c r="X269" s="151">
        <f t="shared" si="128"/>
        <v>5576.3470000000007</v>
      </c>
      <c r="Y269" s="151">
        <f t="shared" si="128"/>
        <v>5576.3470000000007</v>
      </c>
      <c r="Z269" s="151">
        <f t="shared" si="128"/>
        <v>5576.3470000000007</v>
      </c>
      <c r="AA269" s="151">
        <f t="shared" si="128"/>
        <v>5576.3470000000007</v>
      </c>
    </row>
    <row r="270" spans="2:28" x14ac:dyDescent="0.3">
      <c r="B270" s="162" t="s">
        <v>265</v>
      </c>
      <c r="C270" s="163">
        <v>1998</v>
      </c>
      <c r="D270" s="149">
        <v>3.44</v>
      </c>
      <c r="E270" s="150"/>
      <c r="F270" s="162"/>
      <c r="G270" s="151">
        <v>21561.253000000001</v>
      </c>
      <c r="H270" s="151">
        <v>20814.348000000002</v>
      </c>
      <c r="I270" s="151">
        <v>22706.515999999996</v>
      </c>
      <c r="J270" s="151">
        <v>22174.722999999998</v>
      </c>
      <c r="K270" s="151">
        <v>20967.522999999997</v>
      </c>
      <c r="L270" s="151">
        <v>23605.780999999999</v>
      </c>
      <c r="M270" s="151">
        <v>18889.346000000001</v>
      </c>
      <c r="N270" s="151">
        <v>20402.677000000003</v>
      </c>
      <c r="O270" s="151">
        <f t="shared" si="125"/>
        <v>20965.934666666668</v>
      </c>
      <c r="P270" s="151">
        <f t="shared" si="128"/>
        <v>20965.934666666668</v>
      </c>
      <c r="Q270" s="151">
        <f t="shared" si="128"/>
        <v>20965.934666666668</v>
      </c>
      <c r="R270" s="151">
        <f t="shared" si="128"/>
        <v>20965.934666666668</v>
      </c>
      <c r="S270" s="151">
        <f t="shared" si="128"/>
        <v>20965.934666666668</v>
      </c>
      <c r="T270" s="151">
        <f t="shared" si="128"/>
        <v>20965.934666666668</v>
      </c>
      <c r="U270" s="151">
        <f t="shared" si="128"/>
        <v>20965.934666666668</v>
      </c>
      <c r="V270" s="151">
        <f t="shared" si="128"/>
        <v>20965.934666666668</v>
      </c>
      <c r="W270" s="151">
        <f t="shared" si="128"/>
        <v>20965.934666666668</v>
      </c>
      <c r="X270" s="151">
        <f t="shared" si="128"/>
        <v>20965.934666666668</v>
      </c>
      <c r="Y270" s="151">
        <f t="shared" si="128"/>
        <v>20965.934666666668</v>
      </c>
      <c r="Z270" s="151">
        <f t="shared" si="128"/>
        <v>20965.934666666668</v>
      </c>
      <c r="AA270" s="151">
        <f t="shared" si="128"/>
        <v>20965.934666666668</v>
      </c>
    </row>
    <row r="271" spans="2:28" x14ac:dyDescent="0.3">
      <c r="B271" s="160" t="s">
        <v>266</v>
      </c>
      <c r="C271" s="160"/>
      <c r="D271" s="160"/>
      <c r="E271" s="160"/>
      <c r="F271" s="160"/>
      <c r="G271" s="161"/>
      <c r="H271" s="161"/>
      <c r="I271" s="161"/>
      <c r="J271" s="161"/>
      <c r="K271" s="161"/>
      <c r="L271" s="161"/>
      <c r="M271" s="161"/>
      <c r="N271" s="161"/>
      <c r="O271" s="161"/>
      <c r="P271" s="161"/>
      <c r="Q271" s="161"/>
      <c r="R271" s="161"/>
      <c r="S271" s="161"/>
      <c r="T271" s="161"/>
      <c r="U271" s="161"/>
      <c r="V271" s="161"/>
      <c r="W271" s="161"/>
      <c r="X271" s="161"/>
      <c r="Y271" s="161"/>
      <c r="Z271" s="161"/>
      <c r="AA271" s="161"/>
    </row>
    <row r="272" spans="2:28" x14ac:dyDescent="0.3">
      <c r="B272" s="162" t="s">
        <v>267</v>
      </c>
      <c r="C272" s="163">
        <v>1974</v>
      </c>
      <c r="D272" s="149">
        <v>13.653</v>
      </c>
      <c r="E272" s="150"/>
      <c r="F272" s="162"/>
      <c r="G272" s="151">
        <v>79039.576000000001</v>
      </c>
      <c r="H272" s="151">
        <v>58254.008999999998</v>
      </c>
      <c r="I272" s="151">
        <v>51281.207999999999</v>
      </c>
      <c r="J272" s="151">
        <v>86457.891000000003</v>
      </c>
      <c r="K272" s="151">
        <v>85493.885999999984</v>
      </c>
      <c r="L272" s="151">
        <v>81648.601999999999</v>
      </c>
      <c r="M272" s="151">
        <v>62691.474999999999</v>
      </c>
      <c r="N272" s="151">
        <v>85854.238000000012</v>
      </c>
      <c r="O272" s="151">
        <f t="shared" si="125"/>
        <v>76731.438333333339</v>
      </c>
      <c r="P272" s="151">
        <f t="shared" ref="P272:AA273" si="129">+O272</f>
        <v>76731.438333333339</v>
      </c>
      <c r="Q272" s="151">
        <f t="shared" si="129"/>
        <v>76731.438333333339</v>
      </c>
      <c r="R272" s="151">
        <f t="shared" si="129"/>
        <v>76731.438333333339</v>
      </c>
      <c r="S272" s="151">
        <f t="shared" si="129"/>
        <v>76731.438333333339</v>
      </c>
      <c r="T272" s="151">
        <f t="shared" si="129"/>
        <v>76731.438333333339</v>
      </c>
      <c r="U272" s="151">
        <f t="shared" si="129"/>
        <v>76731.438333333339</v>
      </c>
      <c r="V272" s="151">
        <f t="shared" si="129"/>
        <v>76731.438333333339</v>
      </c>
      <c r="W272" s="151">
        <f t="shared" si="129"/>
        <v>76731.438333333339</v>
      </c>
      <c r="X272" s="151">
        <f t="shared" si="129"/>
        <v>76731.438333333339</v>
      </c>
      <c r="Y272" s="151">
        <f t="shared" si="129"/>
        <v>76731.438333333339</v>
      </c>
      <c r="Z272" s="151">
        <f t="shared" si="129"/>
        <v>76731.438333333339</v>
      </c>
      <c r="AA272" s="151">
        <f t="shared" si="129"/>
        <v>76731.438333333339</v>
      </c>
    </row>
    <row r="273" spans="2:27" x14ac:dyDescent="0.3">
      <c r="B273" s="162" t="s">
        <v>268</v>
      </c>
      <c r="C273" s="163">
        <v>1974</v>
      </c>
      <c r="D273" s="149">
        <v>14.364000000000001</v>
      </c>
      <c r="E273" s="150"/>
      <c r="F273" s="162"/>
      <c r="G273" s="151">
        <v>81435.836999999985</v>
      </c>
      <c r="H273" s="151">
        <v>91507.437000000005</v>
      </c>
      <c r="I273" s="151">
        <v>83285.340000000011</v>
      </c>
      <c r="J273" s="151">
        <v>84764.018000000011</v>
      </c>
      <c r="K273" s="151">
        <v>77185.930999999997</v>
      </c>
      <c r="L273" s="151">
        <v>81079.112999999998</v>
      </c>
      <c r="M273" s="151">
        <v>67549.632999999987</v>
      </c>
      <c r="N273" s="151">
        <v>83617.593000000008</v>
      </c>
      <c r="O273" s="151">
        <f t="shared" si="125"/>
        <v>77415.446333333326</v>
      </c>
      <c r="P273" s="151">
        <f t="shared" si="129"/>
        <v>77415.446333333326</v>
      </c>
      <c r="Q273" s="151">
        <f t="shared" si="129"/>
        <v>77415.446333333326</v>
      </c>
      <c r="R273" s="151">
        <f t="shared" si="129"/>
        <v>77415.446333333326</v>
      </c>
      <c r="S273" s="151">
        <f t="shared" si="129"/>
        <v>77415.446333333326</v>
      </c>
      <c r="T273" s="151">
        <f t="shared" si="129"/>
        <v>77415.446333333326</v>
      </c>
      <c r="U273" s="151">
        <f t="shared" si="129"/>
        <v>77415.446333333326</v>
      </c>
      <c r="V273" s="151">
        <f t="shared" si="129"/>
        <v>77415.446333333326</v>
      </c>
      <c r="W273" s="151">
        <f t="shared" si="129"/>
        <v>77415.446333333326</v>
      </c>
      <c r="X273" s="151">
        <f t="shared" si="129"/>
        <v>77415.446333333326</v>
      </c>
      <c r="Y273" s="151">
        <f t="shared" si="129"/>
        <v>77415.446333333326</v>
      </c>
      <c r="Z273" s="151">
        <f t="shared" si="129"/>
        <v>77415.446333333326</v>
      </c>
      <c r="AA273" s="151">
        <f t="shared" si="129"/>
        <v>77415.446333333326</v>
      </c>
    </row>
    <row r="274" spans="2:27" x14ac:dyDescent="0.3">
      <c r="B274" s="160" t="s">
        <v>269</v>
      </c>
      <c r="C274" s="160"/>
      <c r="D274" s="160"/>
      <c r="E274" s="160"/>
      <c r="F274" s="160"/>
      <c r="G274" s="161"/>
      <c r="H274" s="161"/>
      <c r="I274" s="161"/>
      <c r="J274" s="161"/>
      <c r="K274" s="161"/>
      <c r="L274" s="161"/>
      <c r="M274" s="161"/>
      <c r="N274" s="161"/>
      <c r="O274" s="161"/>
      <c r="P274" s="161"/>
      <c r="Q274" s="161"/>
      <c r="R274" s="161"/>
      <c r="S274" s="161"/>
      <c r="T274" s="161"/>
      <c r="U274" s="161"/>
      <c r="V274" s="161"/>
      <c r="W274" s="161"/>
      <c r="X274" s="161"/>
      <c r="Y274" s="161"/>
      <c r="Z274" s="161"/>
      <c r="AA274" s="161"/>
    </row>
    <row r="275" spans="2:27" x14ac:dyDescent="0.3">
      <c r="B275" s="162" t="s">
        <v>270</v>
      </c>
      <c r="C275" s="163">
        <v>1958</v>
      </c>
      <c r="D275" s="149">
        <v>6.13</v>
      </c>
      <c r="E275" s="150"/>
      <c r="F275" s="162"/>
      <c r="G275" s="151">
        <v>43231.955000000002</v>
      </c>
      <c r="H275" s="151">
        <v>41999.478999999999</v>
      </c>
      <c r="I275" s="151">
        <v>43164.040999999997</v>
      </c>
      <c r="J275" s="151">
        <v>45495.326000000001</v>
      </c>
      <c r="K275" s="151">
        <v>43258.477999999996</v>
      </c>
      <c r="L275" s="151">
        <v>41867.756999999991</v>
      </c>
      <c r="M275" s="151">
        <v>36040.239999999998</v>
      </c>
      <c r="N275" s="151">
        <v>41074.044999999998</v>
      </c>
      <c r="O275" s="151">
        <f t="shared" si="125"/>
        <v>39660.68066666666</v>
      </c>
      <c r="P275" s="151">
        <f>+O275</f>
        <v>39660.68066666666</v>
      </c>
      <c r="Q275" s="151">
        <f t="shared" ref="Q275:AA275" si="130">+P275</f>
        <v>39660.68066666666</v>
      </c>
      <c r="R275" s="151">
        <f t="shared" si="130"/>
        <v>39660.68066666666</v>
      </c>
      <c r="S275" s="151">
        <f t="shared" si="130"/>
        <v>39660.68066666666</v>
      </c>
      <c r="T275" s="151">
        <f t="shared" si="130"/>
        <v>39660.68066666666</v>
      </c>
      <c r="U275" s="151">
        <f t="shared" si="130"/>
        <v>39660.68066666666</v>
      </c>
      <c r="V275" s="151">
        <f t="shared" si="130"/>
        <v>39660.68066666666</v>
      </c>
      <c r="W275" s="151">
        <f t="shared" si="130"/>
        <v>39660.68066666666</v>
      </c>
      <c r="X275" s="151">
        <f t="shared" si="130"/>
        <v>39660.68066666666</v>
      </c>
      <c r="Y275" s="151">
        <f t="shared" si="130"/>
        <v>39660.68066666666</v>
      </c>
      <c r="Z275" s="151">
        <f t="shared" si="130"/>
        <v>39660.68066666666</v>
      </c>
      <c r="AA275" s="151">
        <f t="shared" si="130"/>
        <v>39660.68066666666</v>
      </c>
    </row>
    <row r="276" spans="2:27" x14ac:dyDescent="0.3">
      <c r="B276" s="160" t="s">
        <v>271</v>
      </c>
      <c r="C276" s="171" t="s">
        <v>272</v>
      </c>
      <c r="D276" s="197">
        <v>38.4</v>
      </c>
      <c r="E276" s="160"/>
      <c r="F276" s="160"/>
      <c r="G276" s="161"/>
      <c r="H276" s="161"/>
      <c r="I276" s="161"/>
      <c r="J276" s="161"/>
      <c r="K276" s="161"/>
      <c r="L276" s="161"/>
      <c r="M276" s="161"/>
      <c r="N276" s="161"/>
      <c r="O276" s="161"/>
      <c r="P276" s="161"/>
      <c r="Q276" s="161"/>
      <c r="R276" s="161"/>
      <c r="S276" s="161"/>
      <c r="T276" s="161"/>
      <c r="U276" s="161"/>
      <c r="V276" s="161"/>
      <c r="W276" s="161"/>
      <c r="X276" s="161"/>
      <c r="Y276" s="161"/>
      <c r="Z276" s="161"/>
      <c r="AA276" s="161"/>
    </row>
    <row r="277" spans="2:27" x14ac:dyDescent="0.3">
      <c r="B277" s="162" t="s">
        <v>273</v>
      </c>
      <c r="C277" s="163"/>
      <c r="D277" s="198"/>
      <c r="E277" s="150"/>
      <c r="F277" s="162"/>
      <c r="G277" s="151">
        <v>5956.3567500000081</v>
      </c>
      <c r="H277" s="151">
        <v>3270.2496729999998</v>
      </c>
      <c r="I277" s="151">
        <v>5549.0742733333336</v>
      </c>
      <c r="J277" s="151">
        <v>3766.9215449999997</v>
      </c>
      <c r="K277" s="151">
        <v>4567.3325349999996</v>
      </c>
      <c r="L277" s="151">
        <v>1658.2380349999999</v>
      </c>
      <c r="M277" s="151">
        <v>38.668450000000043</v>
      </c>
      <c r="N277" s="151">
        <v>0</v>
      </c>
      <c r="O277" s="151">
        <f t="shared" si="125"/>
        <v>565.63549499999999</v>
      </c>
      <c r="P277" s="151">
        <f t="shared" ref="P277:AA278" si="131">+O277</f>
        <v>565.63549499999999</v>
      </c>
      <c r="Q277" s="151">
        <f t="shared" si="131"/>
        <v>565.63549499999999</v>
      </c>
      <c r="R277" s="151">
        <f t="shared" si="131"/>
        <v>565.63549499999999</v>
      </c>
      <c r="S277" s="151">
        <f t="shared" si="131"/>
        <v>565.63549499999999</v>
      </c>
      <c r="T277" s="151">
        <f t="shared" si="131"/>
        <v>565.63549499999999</v>
      </c>
      <c r="U277" s="151">
        <f t="shared" si="131"/>
        <v>565.63549499999999</v>
      </c>
      <c r="V277" s="151">
        <f t="shared" si="131"/>
        <v>565.63549499999999</v>
      </c>
      <c r="W277" s="151">
        <f t="shared" si="131"/>
        <v>565.63549499999999</v>
      </c>
      <c r="X277" s="151">
        <f t="shared" si="131"/>
        <v>565.63549499999999</v>
      </c>
      <c r="Y277" s="151">
        <f t="shared" si="131"/>
        <v>565.63549499999999</v>
      </c>
      <c r="Z277" s="151">
        <f t="shared" si="131"/>
        <v>565.63549499999999</v>
      </c>
      <c r="AA277" s="151">
        <f t="shared" si="131"/>
        <v>565.63549499999999</v>
      </c>
    </row>
    <row r="278" spans="2:27" x14ac:dyDescent="0.3">
      <c r="B278" s="162" t="s">
        <v>274</v>
      </c>
      <c r="C278" s="163"/>
      <c r="D278" s="198"/>
      <c r="E278" s="150"/>
      <c r="F278" s="162"/>
      <c r="G278" s="151">
        <v>106123.25798427663</v>
      </c>
      <c r="H278" s="151">
        <v>124388.162</v>
      </c>
      <c r="I278" s="151">
        <v>135330.64200000002</v>
      </c>
      <c r="J278" s="151">
        <v>141958.08270668716</v>
      </c>
      <c r="K278" s="151">
        <v>127364.10300000003</v>
      </c>
      <c r="L278" s="151">
        <v>130614.54000000001</v>
      </c>
      <c r="M278" s="151">
        <v>50256.089999999975</v>
      </c>
      <c r="N278" s="151">
        <v>127227.77000000002</v>
      </c>
      <c r="O278" s="151">
        <f t="shared" si="125"/>
        <v>102699.46666666667</v>
      </c>
      <c r="P278" s="151">
        <f t="shared" si="131"/>
        <v>102699.46666666667</v>
      </c>
      <c r="Q278" s="151">
        <f t="shared" si="131"/>
        <v>102699.46666666667</v>
      </c>
      <c r="R278" s="151">
        <f t="shared" si="131"/>
        <v>102699.46666666667</v>
      </c>
      <c r="S278" s="151">
        <f t="shared" si="131"/>
        <v>102699.46666666667</v>
      </c>
      <c r="T278" s="151">
        <f t="shared" si="131"/>
        <v>102699.46666666667</v>
      </c>
      <c r="U278" s="151">
        <f t="shared" si="131"/>
        <v>102699.46666666667</v>
      </c>
      <c r="V278" s="151">
        <f t="shared" si="131"/>
        <v>102699.46666666667</v>
      </c>
      <c r="W278" s="151">
        <f t="shared" si="131"/>
        <v>102699.46666666667</v>
      </c>
      <c r="X278" s="151">
        <f t="shared" si="131"/>
        <v>102699.46666666667</v>
      </c>
      <c r="Y278" s="151">
        <f t="shared" si="131"/>
        <v>102699.46666666667</v>
      </c>
      <c r="Z278" s="151">
        <f t="shared" si="131"/>
        <v>102699.46666666667</v>
      </c>
      <c r="AA278" s="151">
        <f t="shared" si="131"/>
        <v>102699.46666666667</v>
      </c>
    </row>
    <row r="279" spans="2:27" x14ac:dyDescent="0.3">
      <c r="B279" s="160" t="s">
        <v>275</v>
      </c>
      <c r="C279" s="171"/>
      <c r="D279" s="160"/>
      <c r="E279" s="160"/>
      <c r="F279" s="160"/>
      <c r="G279" s="161"/>
      <c r="H279" s="161"/>
      <c r="I279" s="161"/>
      <c r="J279" s="161"/>
      <c r="K279" s="161"/>
      <c r="L279" s="161"/>
      <c r="M279" s="161"/>
      <c r="N279" s="161"/>
      <c r="O279" s="161"/>
      <c r="P279" s="161"/>
      <c r="Q279" s="161"/>
      <c r="R279" s="161"/>
      <c r="S279" s="161"/>
      <c r="T279" s="161"/>
      <c r="U279" s="161"/>
      <c r="V279" s="161"/>
      <c r="W279" s="161"/>
      <c r="X279" s="161"/>
      <c r="Y279" s="161"/>
      <c r="Z279" s="161"/>
      <c r="AA279" s="161"/>
    </row>
    <row r="280" spans="2:27" x14ac:dyDescent="0.3">
      <c r="B280" s="162" t="s">
        <v>276</v>
      </c>
      <c r="C280" s="163">
        <v>1939</v>
      </c>
      <c r="D280" s="149">
        <v>1.91</v>
      </c>
      <c r="E280" s="150"/>
      <c r="F280" s="162"/>
      <c r="G280" s="151">
        <v>12172.712</v>
      </c>
      <c r="H280" s="151">
        <v>11726.216</v>
      </c>
      <c r="I280" s="151">
        <v>12408.229999999998</v>
      </c>
      <c r="J280" s="151">
        <v>12482.189999999999</v>
      </c>
      <c r="K280" s="151">
        <v>11577.643</v>
      </c>
      <c r="L280" s="151">
        <v>11539.983</v>
      </c>
      <c r="M280" s="151">
        <v>9108.7590000000018</v>
      </c>
      <c r="N280" s="151">
        <v>10812.361999999999</v>
      </c>
      <c r="O280" s="151">
        <f t="shared" si="125"/>
        <v>10487.034666666666</v>
      </c>
      <c r="P280" s="151">
        <f t="shared" ref="P280:AA281" si="132">+O280</f>
        <v>10487.034666666666</v>
      </c>
      <c r="Q280" s="151">
        <f t="shared" si="132"/>
        <v>10487.034666666666</v>
      </c>
      <c r="R280" s="151">
        <f t="shared" si="132"/>
        <v>10487.034666666666</v>
      </c>
      <c r="S280" s="151">
        <f t="shared" si="132"/>
        <v>10487.034666666666</v>
      </c>
      <c r="T280" s="151">
        <f t="shared" si="132"/>
        <v>10487.034666666666</v>
      </c>
      <c r="U280" s="151">
        <f t="shared" si="132"/>
        <v>10487.034666666666</v>
      </c>
      <c r="V280" s="151">
        <f t="shared" si="132"/>
        <v>10487.034666666666</v>
      </c>
      <c r="W280" s="151">
        <f t="shared" si="132"/>
        <v>10487.034666666666</v>
      </c>
      <c r="X280" s="151">
        <f t="shared" si="132"/>
        <v>10487.034666666666</v>
      </c>
      <c r="Y280" s="151">
        <f t="shared" si="132"/>
        <v>10487.034666666666</v>
      </c>
      <c r="Z280" s="151">
        <f t="shared" si="132"/>
        <v>10487.034666666666</v>
      </c>
      <c r="AA280" s="151">
        <f t="shared" si="132"/>
        <v>10487.034666666666</v>
      </c>
    </row>
    <row r="281" spans="2:27" x14ac:dyDescent="0.3">
      <c r="B281" s="162" t="s">
        <v>277</v>
      </c>
      <c r="C281" s="163">
        <v>1944</v>
      </c>
      <c r="D281" s="149">
        <v>2.4500000000000002</v>
      </c>
      <c r="E281" s="150"/>
      <c r="F281" s="162"/>
      <c r="G281" s="151">
        <v>14106.915000000001</v>
      </c>
      <c r="H281" s="151">
        <v>13902.388999999999</v>
      </c>
      <c r="I281" s="151">
        <v>15012.157999999999</v>
      </c>
      <c r="J281" s="151">
        <v>15518.906999999997</v>
      </c>
      <c r="K281" s="151">
        <v>14227.504000000001</v>
      </c>
      <c r="L281" s="151">
        <v>14778.668000000003</v>
      </c>
      <c r="M281" s="151">
        <v>11847.556</v>
      </c>
      <c r="N281" s="151">
        <v>13785.387999999999</v>
      </c>
      <c r="O281" s="151">
        <f t="shared" si="125"/>
        <v>13470.537333333334</v>
      </c>
      <c r="P281" s="151">
        <f t="shared" si="132"/>
        <v>13470.537333333334</v>
      </c>
      <c r="Q281" s="151">
        <f t="shared" si="132"/>
        <v>13470.537333333334</v>
      </c>
      <c r="R281" s="151">
        <f t="shared" si="132"/>
        <v>13470.537333333334</v>
      </c>
      <c r="S281" s="151">
        <f t="shared" si="132"/>
        <v>13470.537333333334</v>
      </c>
      <c r="T281" s="151">
        <f t="shared" si="132"/>
        <v>13470.537333333334</v>
      </c>
      <c r="U281" s="151">
        <f t="shared" si="132"/>
        <v>13470.537333333334</v>
      </c>
      <c r="V281" s="151">
        <f t="shared" si="132"/>
        <v>13470.537333333334</v>
      </c>
      <c r="W281" s="151">
        <f t="shared" si="132"/>
        <v>13470.537333333334</v>
      </c>
      <c r="X281" s="151">
        <f t="shared" si="132"/>
        <v>13470.537333333334</v>
      </c>
      <c r="Y281" s="151">
        <f t="shared" si="132"/>
        <v>13470.537333333334</v>
      </c>
      <c r="Z281" s="151">
        <f t="shared" si="132"/>
        <v>13470.537333333334</v>
      </c>
      <c r="AA281" s="151">
        <f t="shared" si="132"/>
        <v>13470.537333333334</v>
      </c>
    </row>
    <row r="282" spans="2:27" x14ac:dyDescent="0.3">
      <c r="B282" s="162" t="s">
        <v>278</v>
      </c>
      <c r="C282" s="163">
        <v>1944</v>
      </c>
      <c r="D282" s="149">
        <v>1.84</v>
      </c>
      <c r="E282" s="150"/>
      <c r="F282" s="162"/>
      <c r="G282" s="151">
        <v>11843.383000000002</v>
      </c>
      <c r="H282" s="151">
        <v>11428.677</v>
      </c>
      <c r="I282" s="151">
        <v>12088.935999999998</v>
      </c>
      <c r="J282" s="151">
        <v>12150.215</v>
      </c>
      <c r="K282" s="151">
        <v>11142.393000000002</v>
      </c>
      <c r="L282" s="151">
        <v>11178.842000000001</v>
      </c>
      <c r="M282" s="151">
        <v>9006.9719999999979</v>
      </c>
      <c r="N282" s="151">
        <v>10677.777000000002</v>
      </c>
      <c r="O282" s="151">
        <f>+AVERAGE(L282:N282)</f>
        <v>10287.863666666666</v>
      </c>
      <c r="P282" s="151"/>
      <c r="Q282" s="151"/>
      <c r="R282" s="151"/>
      <c r="S282" s="151"/>
      <c r="T282" s="151"/>
      <c r="U282" s="151"/>
      <c r="V282" s="151"/>
      <c r="W282" s="151"/>
      <c r="X282" s="151"/>
      <c r="Y282" s="151"/>
      <c r="Z282" s="151"/>
      <c r="AA282" s="151"/>
    </row>
    <row r="283" spans="2:27" x14ac:dyDescent="0.3">
      <c r="B283" s="160" t="s">
        <v>279</v>
      </c>
      <c r="C283" s="171"/>
      <c r="D283" s="160"/>
      <c r="E283" s="160"/>
      <c r="F283" s="160"/>
      <c r="G283" s="161"/>
      <c r="H283" s="161"/>
      <c r="I283" s="161"/>
      <c r="J283" s="161"/>
      <c r="K283" s="161"/>
      <c r="L283" s="161"/>
      <c r="M283" s="161"/>
      <c r="N283" s="161"/>
      <c r="O283" s="161"/>
      <c r="P283" s="161"/>
      <c r="Q283" s="161"/>
      <c r="R283" s="161"/>
      <c r="S283" s="161"/>
      <c r="T283" s="161"/>
      <c r="U283" s="161"/>
      <c r="V283" s="161"/>
      <c r="W283" s="161"/>
      <c r="X283" s="161"/>
      <c r="Y283" s="161"/>
      <c r="Z283" s="161"/>
      <c r="AA283" s="161"/>
    </row>
    <row r="284" spans="2:27" x14ac:dyDescent="0.3">
      <c r="B284" s="162" t="s">
        <v>280</v>
      </c>
      <c r="C284" s="163">
        <v>1966</v>
      </c>
      <c r="D284" s="149">
        <v>13.18</v>
      </c>
      <c r="E284" s="162"/>
      <c r="F284" s="162"/>
      <c r="G284" s="151">
        <v>63528.492000000006</v>
      </c>
      <c r="H284" s="151">
        <v>66072.78</v>
      </c>
      <c r="I284" s="151">
        <v>69551.442999999999</v>
      </c>
      <c r="J284" s="151">
        <v>71908.643000000011</v>
      </c>
      <c r="K284" s="151">
        <v>64762.602000000014</v>
      </c>
      <c r="L284" s="151">
        <v>71255.490000000005</v>
      </c>
      <c r="M284" s="151">
        <v>53061.766000000011</v>
      </c>
      <c r="N284" s="151">
        <v>68171.011999999988</v>
      </c>
      <c r="O284" s="151">
        <f t="shared" ref="O284:O285" si="133">+AVERAGE(L284:N284)</f>
        <v>64162.756000000001</v>
      </c>
      <c r="P284" s="151">
        <f t="shared" ref="P284:AA285" si="134">+O284</f>
        <v>64162.756000000001</v>
      </c>
      <c r="Q284" s="151">
        <f t="shared" si="134"/>
        <v>64162.756000000001</v>
      </c>
      <c r="R284" s="151">
        <f t="shared" si="134"/>
        <v>64162.756000000001</v>
      </c>
      <c r="S284" s="151">
        <f t="shared" si="134"/>
        <v>64162.756000000001</v>
      </c>
      <c r="T284" s="151">
        <f t="shared" si="134"/>
        <v>64162.756000000001</v>
      </c>
      <c r="U284" s="151">
        <f t="shared" si="134"/>
        <v>64162.756000000001</v>
      </c>
      <c r="V284" s="151">
        <f t="shared" si="134"/>
        <v>64162.756000000001</v>
      </c>
      <c r="W284" s="151">
        <f t="shared" si="134"/>
        <v>64162.756000000001</v>
      </c>
      <c r="X284" s="151">
        <f t="shared" si="134"/>
        <v>64162.756000000001</v>
      </c>
      <c r="Y284" s="151">
        <f t="shared" si="134"/>
        <v>64162.756000000001</v>
      </c>
      <c r="Z284" s="151">
        <f t="shared" si="134"/>
        <v>64162.756000000001</v>
      </c>
      <c r="AA284" s="151">
        <f t="shared" si="134"/>
        <v>64162.756000000001</v>
      </c>
    </row>
    <row r="285" spans="2:27" x14ac:dyDescent="0.3">
      <c r="B285" s="162" t="s">
        <v>281</v>
      </c>
      <c r="C285" s="163">
        <v>1967</v>
      </c>
      <c r="D285" s="149">
        <v>12.21</v>
      </c>
      <c r="E285" s="162"/>
      <c r="F285" s="162"/>
      <c r="G285" s="151">
        <v>62589.967000000004</v>
      </c>
      <c r="H285" s="151">
        <v>67733.377999999997</v>
      </c>
      <c r="I285" s="151">
        <v>64736.137999999999</v>
      </c>
      <c r="J285" s="151">
        <v>72200.594999999987</v>
      </c>
      <c r="K285" s="151">
        <v>62725.933999999994</v>
      </c>
      <c r="L285" s="151">
        <v>67719.197</v>
      </c>
      <c r="M285" s="151">
        <v>53897.992999999995</v>
      </c>
      <c r="N285" s="151">
        <v>66329.928</v>
      </c>
      <c r="O285" s="151">
        <f t="shared" si="133"/>
        <v>62649.039333333341</v>
      </c>
      <c r="P285" s="151">
        <f t="shared" si="134"/>
        <v>62649.039333333341</v>
      </c>
      <c r="Q285" s="151">
        <f t="shared" si="134"/>
        <v>62649.039333333341</v>
      </c>
      <c r="R285" s="151">
        <f t="shared" si="134"/>
        <v>62649.039333333341</v>
      </c>
      <c r="S285" s="151">
        <f t="shared" si="134"/>
        <v>62649.039333333341</v>
      </c>
      <c r="T285" s="151">
        <f t="shared" si="134"/>
        <v>62649.039333333341</v>
      </c>
      <c r="U285" s="151">
        <f t="shared" si="134"/>
        <v>62649.039333333341</v>
      </c>
      <c r="V285" s="151">
        <f t="shared" si="134"/>
        <v>62649.039333333341</v>
      </c>
      <c r="W285" s="151">
        <f t="shared" si="134"/>
        <v>62649.039333333341</v>
      </c>
      <c r="X285" s="151">
        <f t="shared" si="134"/>
        <v>62649.039333333341</v>
      </c>
      <c r="Y285" s="151">
        <f t="shared" si="134"/>
        <v>62649.039333333341</v>
      </c>
      <c r="Z285" s="151">
        <f t="shared" si="134"/>
        <v>62649.039333333341</v>
      </c>
      <c r="AA285" s="151">
        <f t="shared" si="134"/>
        <v>62649.039333333341</v>
      </c>
    </row>
    <row r="286" spans="2:27" x14ac:dyDescent="0.3">
      <c r="B286" s="160" t="s">
        <v>282</v>
      </c>
      <c r="C286" s="171"/>
      <c r="D286" s="160"/>
      <c r="E286" s="160"/>
      <c r="F286" s="160"/>
      <c r="G286" s="161"/>
      <c r="H286" s="161"/>
      <c r="I286" s="161"/>
      <c r="J286" s="161"/>
      <c r="K286" s="161"/>
      <c r="L286" s="161"/>
      <c r="M286" s="161"/>
      <c r="N286" s="161"/>
      <c r="O286" s="161"/>
      <c r="P286" s="161"/>
      <c r="Q286" s="161"/>
      <c r="R286" s="161"/>
      <c r="S286" s="161"/>
      <c r="T286" s="161"/>
      <c r="U286" s="161"/>
      <c r="V286" s="161"/>
      <c r="W286" s="161"/>
      <c r="X286" s="161"/>
      <c r="Y286" s="161"/>
      <c r="Z286" s="161"/>
      <c r="AA286" s="161"/>
    </row>
    <row r="287" spans="2:27" x14ac:dyDescent="0.3">
      <c r="B287" s="162" t="s">
        <v>283</v>
      </c>
      <c r="C287" s="163" t="s">
        <v>284</v>
      </c>
      <c r="D287" s="149">
        <v>64.319999999999993</v>
      </c>
      <c r="E287" s="162"/>
      <c r="F287" s="162"/>
      <c r="G287" s="151">
        <v>280767.663</v>
      </c>
      <c r="H287" s="151">
        <v>317689.14</v>
      </c>
      <c r="I287" s="151">
        <v>325459.11999999994</v>
      </c>
      <c r="J287" s="151">
        <v>373791.26</v>
      </c>
      <c r="K287" s="151">
        <v>371305.77999999997</v>
      </c>
      <c r="L287" s="151">
        <v>377176.696</v>
      </c>
      <c r="M287" s="151">
        <v>214629.93900000001</v>
      </c>
      <c r="N287" s="151">
        <v>284284.71100000001</v>
      </c>
      <c r="O287" s="151">
        <f>+AVERAGE(L287:N287)</f>
        <v>292030.44866666669</v>
      </c>
      <c r="P287" s="151">
        <f>+O287</f>
        <v>292030.44866666669</v>
      </c>
      <c r="Q287" s="151">
        <f t="shared" ref="Q287:AA287" si="135">+P287</f>
        <v>292030.44866666669</v>
      </c>
      <c r="R287" s="151">
        <f t="shared" si="135"/>
        <v>292030.44866666669</v>
      </c>
      <c r="S287" s="151">
        <f t="shared" si="135"/>
        <v>292030.44866666669</v>
      </c>
      <c r="T287" s="151">
        <f t="shared" si="135"/>
        <v>292030.44866666669</v>
      </c>
      <c r="U287" s="151">
        <f t="shared" si="135"/>
        <v>292030.44866666669</v>
      </c>
      <c r="V287" s="151">
        <f t="shared" si="135"/>
        <v>292030.44866666669</v>
      </c>
      <c r="W287" s="151">
        <f t="shared" si="135"/>
        <v>292030.44866666669</v>
      </c>
      <c r="X287" s="151">
        <f t="shared" si="135"/>
        <v>292030.44866666669</v>
      </c>
      <c r="Y287" s="151">
        <f t="shared" si="135"/>
        <v>292030.44866666669</v>
      </c>
      <c r="Z287" s="151">
        <f t="shared" si="135"/>
        <v>292030.44866666669</v>
      </c>
      <c r="AA287" s="151">
        <f t="shared" si="135"/>
        <v>292030.44866666669</v>
      </c>
    </row>
    <row r="288" spans="2:27" x14ac:dyDescent="0.3">
      <c r="B288" s="160" t="s">
        <v>285</v>
      </c>
      <c r="C288" s="171"/>
      <c r="D288" s="160"/>
      <c r="E288" s="160"/>
      <c r="F288" s="160"/>
      <c r="G288" s="161"/>
      <c r="H288" s="161"/>
      <c r="I288" s="161"/>
      <c r="J288" s="161"/>
      <c r="K288" s="161"/>
      <c r="L288" s="161"/>
      <c r="M288" s="161"/>
      <c r="N288" s="161"/>
      <c r="O288" s="161"/>
      <c r="P288" s="161"/>
      <c r="Q288" s="161"/>
      <c r="R288" s="161"/>
      <c r="S288" s="161"/>
      <c r="T288" s="161"/>
      <c r="U288" s="161"/>
      <c r="V288" s="161"/>
      <c r="W288" s="161"/>
      <c r="X288" s="161"/>
      <c r="Y288" s="161"/>
      <c r="Z288" s="161"/>
      <c r="AA288" s="161"/>
    </row>
    <row r="289" spans="2:27" x14ac:dyDescent="0.3">
      <c r="B289" s="162" t="s">
        <v>286</v>
      </c>
      <c r="C289" s="163">
        <v>1942</v>
      </c>
      <c r="D289" s="149">
        <v>2.5</v>
      </c>
      <c r="E289" s="162"/>
      <c r="F289" s="162"/>
      <c r="G289" s="151">
        <v>7186.3240000000005</v>
      </c>
      <c r="H289" s="151">
        <v>9743.3469999999998</v>
      </c>
      <c r="I289" s="151">
        <v>9415.1349999999984</v>
      </c>
      <c r="J289" s="151">
        <v>6458.4300000000012</v>
      </c>
      <c r="K289" s="151">
        <v>5475.3140000000012</v>
      </c>
      <c r="L289" s="151">
        <v>14181.028999999999</v>
      </c>
      <c r="M289" s="151">
        <v>4440.6810000000005</v>
      </c>
      <c r="N289" s="151">
        <v>9498.8819999999996</v>
      </c>
      <c r="O289" s="151">
        <f>+AVERAGE(L289:N289)</f>
        <v>9373.5306666666656</v>
      </c>
      <c r="P289" s="151">
        <f t="shared" ref="P289:AA293" si="136">+O289</f>
        <v>9373.5306666666656</v>
      </c>
      <c r="Q289" s="151">
        <f t="shared" si="136"/>
        <v>9373.5306666666656</v>
      </c>
      <c r="R289" s="151">
        <f t="shared" si="136"/>
        <v>9373.5306666666656</v>
      </c>
      <c r="S289" s="151">
        <f t="shared" si="136"/>
        <v>9373.5306666666656</v>
      </c>
      <c r="T289" s="151">
        <f t="shared" si="136"/>
        <v>9373.5306666666656</v>
      </c>
      <c r="U289" s="151">
        <f t="shared" si="136"/>
        <v>9373.5306666666656</v>
      </c>
      <c r="V289" s="151">
        <f t="shared" si="136"/>
        <v>9373.5306666666656</v>
      </c>
      <c r="W289" s="151">
        <f t="shared" si="136"/>
        <v>9373.5306666666656</v>
      </c>
      <c r="X289" s="151">
        <f t="shared" si="136"/>
        <v>9373.5306666666656</v>
      </c>
      <c r="Y289" s="151">
        <f t="shared" si="136"/>
        <v>9373.5306666666656</v>
      </c>
      <c r="Z289" s="151">
        <f t="shared" si="136"/>
        <v>9373.5306666666656</v>
      </c>
      <c r="AA289" s="151">
        <f t="shared" si="136"/>
        <v>9373.5306666666656</v>
      </c>
    </row>
    <row r="290" spans="2:27" x14ac:dyDescent="0.3">
      <c r="B290" s="162" t="s">
        <v>287</v>
      </c>
      <c r="C290" s="163">
        <v>1943</v>
      </c>
      <c r="D290" s="149">
        <v>2.38</v>
      </c>
      <c r="E290" s="162"/>
      <c r="F290" s="162"/>
      <c r="G290" s="151">
        <v>6993.1389999999992</v>
      </c>
      <c r="H290" s="151">
        <v>9282.0769999999993</v>
      </c>
      <c r="I290" s="151">
        <v>8698.5240000000013</v>
      </c>
      <c r="J290" s="151">
        <v>5753.3399999999992</v>
      </c>
      <c r="K290" s="151">
        <v>4912.893</v>
      </c>
      <c r="L290" s="151">
        <v>12898.888999999999</v>
      </c>
      <c r="M290" s="151">
        <v>5619.9069999999992</v>
      </c>
      <c r="N290" s="151">
        <v>9023.6689999999999</v>
      </c>
      <c r="O290" s="151">
        <f t="shared" ref="O290:O299" si="137">+AVERAGE(L290:N290)</f>
        <v>9180.8216666666649</v>
      </c>
      <c r="P290" s="151">
        <f t="shared" si="136"/>
        <v>9180.8216666666649</v>
      </c>
      <c r="Q290" s="151">
        <f t="shared" si="136"/>
        <v>9180.8216666666649</v>
      </c>
      <c r="R290" s="151">
        <f t="shared" si="136"/>
        <v>9180.8216666666649</v>
      </c>
      <c r="S290" s="151">
        <f t="shared" si="136"/>
        <v>9180.8216666666649</v>
      </c>
      <c r="T290" s="151">
        <f t="shared" si="136"/>
        <v>9180.8216666666649</v>
      </c>
      <c r="U290" s="151">
        <f t="shared" si="136"/>
        <v>9180.8216666666649</v>
      </c>
      <c r="V290" s="151">
        <f t="shared" si="136"/>
        <v>9180.8216666666649</v>
      </c>
      <c r="W290" s="151">
        <f t="shared" si="136"/>
        <v>9180.8216666666649</v>
      </c>
      <c r="X290" s="151">
        <f t="shared" si="136"/>
        <v>9180.8216666666649</v>
      </c>
      <c r="Y290" s="151">
        <f t="shared" si="136"/>
        <v>9180.8216666666649</v>
      </c>
      <c r="Z290" s="151">
        <f t="shared" si="136"/>
        <v>9180.8216666666649</v>
      </c>
      <c r="AA290" s="151">
        <f t="shared" si="136"/>
        <v>9180.8216666666649</v>
      </c>
    </row>
    <row r="291" spans="2:27" x14ac:dyDescent="0.3">
      <c r="B291" s="162" t="s">
        <v>288</v>
      </c>
      <c r="C291" s="163">
        <v>1945</v>
      </c>
      <c r="D291" s="149">
        <v>2.2999999999999998</v>
      </c>
      <c r="E291" s="162"/>
      <c r="F291" s="162"/>
      <c r="G291" s="151">
        <v>6822.6170000000011</v>
      </c>
      <c r="H291" s="151">
        <v>9067.5030000000006</v>
      </c>
      <c r="I291" s="151">
        <v>8820.1739999999991</v>
      </c>
      <c r="J291" s="151">
        <v>6045.0469999999987</v>
      </c>
      <c r="K291" s="151">
        <v>5060.7860000000001</v>
      </c>
      <c r="L291" s="151">
        <v>13386.753999999999</v>
      </c>
      <c r="M291" s="151">
        <v>5422.3110000000006</v>
      </c>
      <c r="N291" s="151">
        <v>8865.5539999999983</v>
      </c>
      <c r="O291" s="151">
        <f t="shared" si="137"/>
        <v>9224.8729999999996</v>
      </c>
      <c r="P291" s="151">
        <f t="shared" si="136"/>
        <v>9224.8729999999996</v>
      </c>
      <c r="Q291" s="151">
        <f t="shared" si="136"/>
        <v>9224.8729999999996</v>
      </c>
      <c r="R291" s="151">
        <f t="shared" si="136"/>
        <v>9224.8729999999996</v>
      </c>
      <c r="S291" s="151">
        <f t="shared" si="136"/>
        <v>9224.8729999999996</v>
      </c>
      <c r="T291" s="151">
        <f t="shared" si="136"/>
        <v>9224.8729999999996</v>
      </c>
      <c r="U291" s="151">
        <f t="shared" si="136"/>
        <v>9224.8729999999996</v>
      </c>
      <c r="V291" s="151">
        <f t="shared" si="136"/>
        <v>9224.8729999999996</v>
      </c>
      <c r="W291" s="151">
        <f t="shared" si="136"/>
        <v>9224.8729999999996</v>
      </c>
      <c r="X291" s="151">
        <f t="shared" si="136"/>
        <v>9224.8729999999996</v>
      </c>
      <c r="Y291" s="151">
        <f t="shared" si="136"/>
        <v>9224.8729999999996</v>
      </c>
      <c r="Z291" s="151">
        <f t="shared" si="136"/>
        <v>9224.8729999999996</v>
      </c>
      <c r="AA291" s="151">
        <f t="shared" si="136"/>
        <v>9224.8729999999996</v>
      </c>
    </row>
    <row r="292" spans="2:27" x14ac:dyDescent="0.3">
      <c r="B292" s="162" t="s">
        <v>289</v>
      </c>
      <c r="C292" s="163">
        <v>1958</v>
      </c>
      <c r="D292" s="149">
        <v>1.49</v>
      </c>
      <c r="E292" s="162"/>
      <c r="F292" s="162"/>
      <c r="G292" s="151">
        <v>5297.4830000000002</v>
      </c>
      <c r="H292" s="151">
        <v>6581.7929999999997</v>
      </c>
      <c r="I292" s="151">
        <v>6336.6400000000012</v>
      </c>
      <c r="J292" s="151">
        <v>4570.0379999999996</v>
      </c>
      <c r="K292" s="151">
        <v>3245.1849999999999</v>
      </c>
      <c r="L292" s="151">
        <v>6687.3670912745001</v>
      </c>
      <c r="M292" s="151">
        <v>2561.4390000000003</v>
      </c>
      <c r="N292" s="151">
        <v>4531.527000000001</v>
      </c>
      <c r="O292" s="151">
        <f t="shared" si="137"/>
        <v>4593.4443637581671</v>
      </c>
      <c r="P292" s="151">
        <f t="shared" si="136"/>
        <v>4593.4443637581671</v>
      </c>
      <c r="Q292" s="151">
        <f t="shared" si="136"/>
        <v>4593.4443637581671</v>
      </c>
      <c r="R292" s="151">
        <f t="shared" si="136"/>
        <v>4593.4443637581671</v>
      </c>
      <c r="S292" s="151">
        <f t="shared" si="136"/>
        <v>4593.4443637581671</v>
      </c>
      <c r="T292" s="151">
        <f t="shared" si="136"/>
        <v>4593.4443637581671</v>
      </c>
      <c r="U292" s="151">
        <f t="shared" si="136"/>
        <v>4593.4443637581671</v>
      </c>
      <c r="V292" s="151">
        <f t="shared" si="136"/>
        <v>4593.4443637581671</v>
      </c>
      <c r="W292" s="151">
        <f t="shared" si="136"/>
        <v>4593.4443637581671</v>
      </c>
      <c r="X292" s="151">
        <f t="shared" si="136"/>
        <v>4593.4443637581671</v>
      </c>
      <c r="Y292" s="151">
        <f t="shared" si="136"/>
        <v>4593.4443637581671</v>
      </c>
      <c r="Z292" s="151">
        <f t="shared" si="136"/>
        <v>4593.4443637581671</v>
      </c>
      <c r="AA292" s="151">
        <f t="shared" si="136"/>
        <v>4593.4443637581671</v>
      </c>
    </row>
    <row r="293" spans="2:27" x14ac:dyDescent="0.3">
      <c r="B293" s="162" t="s">
        <v>290</v>
      </c>
      <c r="C293" s="163">
        <v>1998</v>
      </c>
      <c r="D293" s="149">
        <v>14.3</v>
      </c>
      <c r="E293" s="162"/>
      <c r="F293" s="162"/>
      <c r="G293" s="151">
        <v>90321.68</v>
      </c>
      <c r="H293" s="151">
        <v>94885.142000000007</v>
      </c>
      <c r="I293" s="151">
        <v>92591.819999999992</v>
      </c>
      <c r="J293" s="151">
        <v>80968.934000000008</v>
      </c>
      <c r="K293" s="151">
        <v>71783.653000000006</v>
      </c>
      <c r="L293" s="151">
        <v>80462.043000000005</v>
      </c>
      <c r="M293" s="151">
        <v>75993.778999999995</v>
      </c>
      <c r="N293" s="151">
        <v>96164.228000000003</v>
      </c>
      <c r="O293" s="151">
        <f t="shared" si="137"/>
        <v>84206.683333333334</v>
      </c>
      <c r="P293" s="151">
        <f t="shared" si="136"/>
        <v>84206.683333333334</v>
      </c>
      <c r="Q293" s="151">
        <f t="shared" si="136"/>
        <v>84206.683333333334</v>
      </c>
      <c r="R293" s="151">
        <f t="shared" si="136"/>
        <v>84206.683333333334</v>
      </c>
      <c r="S293" s="151">
        <f t="shared" si="136"/>
        <v>84206.683333333334</v>
      </c>
      <c r="T293" s="151">
        <f t="shared" si="136"/>
        <v>84206.683333333334</v>
      </c>
      <c r="U293" s="151">
        <f t="shared" si="136"/>
        <v>84206.683333333334</v>
      </c>
      <c r="V293" s="151">
        <f t="shared" si="136"/>
        <v>84206.683333333334</v>
      </c>
      <c r="W293" s="151">
        <f t="shared" si="136"/>
        <v>84206.683333333334</v>
      </c>
      <c r="X293" s="151">
        <f t="shared" si="136"/>
        <v>84206.683333333334</v>
      </c>
      <c r="Y293" s="151">
        <f t="shared" si="136"/>
        <v>84206.683333333334</v>
      </c>
      <c r="Z293" s="151">
        <f t="shared" si="136"/>
        <v>84206.683333333334</v>
      </c>
      <c r="AA293" s="151">
        <f t="shared" si="136"/>
        <v>84206.683333333334</v>
      </c>
    </row>
    <row r="294" spans="2:27" x14ac:dyDescent="0.3">
      <c r="B294" s="160" t="s">
        <v>291</v>
      </c>
      <c r="C294" s="171"/>
      <c r="D294" s="160"/>
      <c r="E294" s="160"/>
      <c r="F294" s="160"/>
      <c r="G294" s="161"/>
      <c r="H294" s="161"/>
      <c r="I294" s="161"/>
      <c r="J294" s="161"/>
      <c r="K294" s="161"/>
      <c r="L294" s="161"/>
      <c r="M294" s="161"/>
      <c r="N294" s="161"/>
      <c r="O294" s="161"/>
      <c r="P294" s="161"/>
      <c r="Q294" s="161"/>
      <c r="R294" s="161"/>
      <c r="S294" s="161"/>
      <c r="T294" s="161"/>
      <c r="U294" s="161"/>
      <c r="V294" s="161"/>
      <c r="W294" s="161"/>
      <c r="X294" s="161"/>
      <c r="Y294" s="161"/>
      <c r="Z294" s="161"/>
      <c r="AA294" s="161"/>
    </row>
    <row r="295" spans="2:27" x14ac:dyDescent="0.3">
      <c r="B295" s="162" t="s">
        <v>292</v>
      </c>
      <c r="C295" s="163">
        <v>1969</v>
      </c>
      <c r="D295" s="149">
        <v>13.53</v>
      </c>
      <c r="E295" s="162"/>
      <c r="F295" s="162"/>
      <c r="G295" s="151">
        <v>79080.590999999986</v>
      </c>
      <c r="H295" s="151">
        <v>83215.97</v>
      </c>
      <c r="I295" s="151">
        <v>78452.136999999988</v>
      </c>
      <c r="J295" s="151">
        <v>86076.892000000022</v>
      </c>
      <c r="K295" s="151">
        <v>78528.325000000012</v>
      </c>
      <c r="L295" s="151">
        <v>81849.416999999987</v>
      </c>
      <c r="M295" s="151">
        <v>63047.572</v>
      </c>
      <c r="N295" s="151">
        <v>79535.85500000001</v>
      </c>
      <c r="O295" s="151">
        <f t="shared" si="137"/>
        <v>74810.948000000004</v>
      </c>
      <c r="P295" s="151">
        <f t="shared" ref="P295:AA296" si="138">+O295</f>
        <v>74810.948000000004</v>
      </c>
      <c r="Q295" s="151">
        <f t="shared" si="138"/>
        <v>74810.948000000004</v>
      </c>
      <c r="R295" s="151">
        <f t="shared" si="138"/>
        <v>74810.948000000004</v>
      </c>
      <c r="S295" s="151">
        <f t="shared" si="138"/>
        <v>74810.948000000004</v>
      </c>
      <c r="T295" s="151">
        <f t="shared" si="138"/>
        <v>74810.948000000004</v>
      </c>
      <c r="U295" s="151">
        <f t="shared" si="138"/>
        <v>74810.948000000004</v>
      </c>
      <c r="V295" s="151">
        <f t="shared" si="138"/>
        <v>74810.948000000004</v>
      </c>
      <c r="W295" s="151">
        <f t="shared" si="138"/>
        <v>74810.948000000004</v>
      </c>
      <c r="X295" s="151">
        <f t="shared" si="138"/>
        <v>74810.948000000004</v>
      </c>
      <c r="Y295" s="151">
        <f t="shared" si="138"/>
        <v>74810.948000000004</v>
      </c>
      <c r="Z295" s="151">
        <f t="shared" si="138"/>
        <v>74810.948000000004</v>
      </c>
      <c r="AA295" s="151">
        <f t="shared" si="138"/>
        <v>74810.948000000004</v>
      </c>
    </row>
    <row r="296" spans="2:27" x14ac:dyDescent="0.3">
      <c r="B296" s="162" t="s">
        <v>293</v>
      </c>
      <c r="C296" s="163">
        <v>1969</v>
      </c>
      <c r="D296" s="149">
        <v>12.32</v>
      </c>
      <c r="E296" s="162"/>
      <c r="F296" s="162"/>
      <c r="G296" s="151">
        <v>77042.933999999994</v>
      </c>
      <c r="H296" s="151">
        <v>78275.415999999997</v>
      </c>
      <c r="I296" s="151">
        <v>73415.542000000016</v>
      </c>
      <c r="J296" s="151">
        <v>79960.05799999999</v>
      </c>
      <c r="K296" s="151">
        <v>77429.541999999987</v>
      </c>
      <c r="L296" s="151">
        <v>80452.606</v>
      </c>
      <c r="M296" s="151">
        <v>61868.472999999998</v>
      </c>
      <c r="N296" s="151">
        <v>81530.162000000011</v>
      </c>
      <c r="O296" s="151">
        <f t="shared" si="137"/>
        <v>74617.080333333332</v>
      </c>
      <c r="P296" s="151">
        <f t="shared" si="138"/>
        <v>74617.080333333332</v>
      </c>
      <c r="Q296" s="151">
        <f t="shared" si="138"/>
        <v>74617.080333333332</v>
      </c>
      <c r="R296" s="151">
        <f t="shared" si="138"/>
        <v>74617.080333333332</v>
      </c>
      <c r="S296" s="151">
        <f t="shared" si="138"/>
        <v>74617.080333333332</v>
      </c>
      <c r="T296" s="151">
        <f t="shared" si="138"/>
        <v>74617.080333333332</v>
      </c>
      <c r="U296" s="151">
        <f t="shared" si="138"/>
        <v>74617.080333333332</v>
      </c>
      <c r="V296" s="151">
        <f t="shared" si="138"/>
        <v>74617.080333333332</v>
      </c>
      <c r="W296" s="151">
        <f t="shared" si="138"/>
        <v>74617.080333333332</v>
      </c>
      <c r="X296" s="151">
        <f t="shared" si="138"/>
        <v>74617.080333333332</v>
      </c>
      <c r="Y296" s="151">
        <f t="shared" si="138"/>
        <v>74617.080333333332</v>
      </c>
      <c r="Z296" s="151">
        <f t="shared" si="138"/>
        <v>74617.080333333332</v>
      </c>
      <c r="AA296" s="151">
        <f t="shared" si="138"/>
        <v>74617.080333333332</v>
      </c>
    </row>
    <row r="297" spans="2:27" x14ac:dyDescent="0.3">
      <c r="B297" s="160" t="s">
        <v>294</v>
      </c>
      <c r="C297" s="171"/>
      <c r="D297" s="160"/>
      <c r="E297" s="160"/>
      <c r="F297" s="160"/>
      <c r="G297" s="161"/>
      <c r="H297" s="161"/>
      <c r="I297" s="161"/>
      <c r="J297" s="161"/>
      <c r="K297" s="161"/>
      <c r="L297" s="161"/>
      <c r="M297" s="161"/>
      <c r="N297" s="161"/>
      <c r="O297" s="161"/>
      <c r="P297" s="161"/>
      <c r="Q297" s="161"/>
      <c r="R297" s="161"/>
      <c r="S297" s="161"/>
      <c r="T297" s="161"/>
      <c r="U297" s="161"/>
      <c r="V297" s="161"/>
      <c r="W297" s="161"/>
      <c r="X297" s="161"/>
      <c r="Y297" s="161"/>
      <c r="Z297" s="161"/>
      <c r="AA297" s="161"/>
    </row>
    <row r="298" spans="2:27" x14ac:dyDescent="0.3">
      <c r="B298" s="162" t="s">
        <v>295</v>
      </c>
      <c r="C298" s="163">
        <v>1999</v>
      </c>
      <c r="D298" s="149">
        <v>15.1</v>
      </c>
      <c r="E298" s="162"/>
      <c r="F298" s="162"/>
      <c r="G298" s="151">
        <v>95760.286999999982</v>
      </c>
      <c r="H298" s="151">
        <v>95144.05</v>
      </c>
      <c r="I298" s="151">
        <v>95119.72</v>
      </c>
      <c r="J298" s="151">
        <v>105447.58899999999</v>
      </c>
      <c r="K298" s="151">
        <v>99009.819000000003</v>
      </c>
      <c r="L298" s="151">
        <v>86632.661000000007</v>
      </c>
      <c r="M298" s="151">
        <v>79958.990999999995</v>
      </c>
      <c r="N298" s="151">
        <v>91011.156999999992</v>
      </c>
      <c r="O298" s="151">
        <f t="shared" si="137"/>
        <v>85867.603000000003</v>
      </c>
      <c r="P298" s="151">
        <f>+O298</f>
        <v>85867.603000000003</v>
      </c>
      <c r="Q298" s="151">
        <f t="shared" ref="Q298:AA305" si="139">+P298</f>
        <v>85867.603000000003</v>
      </c>
      <c r="R298" s="151">
        <f t="shared" si="139"/>
        <v>85867.603000000003</v>
      </c>
      <c r="S298" s="151">
        <f t="shared" si="139"/>
        <v>85867.603000000003</v>
      </c>
      <c r="T298" s="151">
        <f t="shared" si="139"/>
        <v>85867.603000000003</v>
      </c>
      <c r="U298" s="151">
        <f t="shared" si="139"/>
        <v>85867.603000000003</v>
      </c>
      <c r="V298" s="151">
        <f t="shared" si="139"/>
        <v>85867.603000000003</v>
      </c>
      <c r="W298" s="151">
        <f t="shared" si="139"/>
        <v>85867.603000000003</v>
      </c>
      <c r="X298" s="151">
        <f t="shared" si="139"/>
        <v>85867.603000000003</v>
      </c>
      <c r="Y298" s="151">
        <f t="shared" si="139"/>
        <v>85867.603000000003</v>
      </c>
      <c r="Z298" s="151">
        <f t="shared" si="139"/>
        <v>85867.603000000003</v>
      </c>
      <c r="AA298" s="151">
        <f t="shared" si="139"/>
        <v>85867.603000000003</v>
      </c>
    </row>
    <row r="299" spans="2:27" x14ac:dyDescent="0.3">
      <c r="B299" s="162" t="s">
        <v>296</v>
      </c>
      <c r="C299" s="163">
        <v>1999</v>
      </c>
      <c r="D299" s="149">
        <v>15.05</v>
      </c>
      <c r="E299" s="162"/>
      <c r="F299" s="162"/>
      <c r="G299" s="151">
        <v>93799.604999999996</v>
      </c>
      <c r="H299" s="151">
        <v>98539.03</v>
      </c>
      <c r="I299" s="151">
        <v>94138.09</v>
      </c>
      <c r="J299" s="151">
        <v>99492.22</v>
      </c>
      <c r="K299" s="151">
        <v>99241.433000000005</v>
      </c>
      <c r="L299" s="151">
        <v>93811.007999999987</v>
      </c>
      <c r="M299" s="151">
        <v>82387.252999999997</v>
      </c>
      <c r="N299" s="151">
        <v>99447.379000000015</v>
      </c>
      <c r="O299" s="151">
        <f t="shared" si="137"/>
        <v>91881.88</v>
      </c>
      <c r="P299" s="151">
        <f>+O299</f>
        <v>91881.88</v>
      </c>
      <c r="Q299" s="151">
        <f t="shared" si="139"/>
        <v>91881.88</v>
      </c>
      <c r="R299" s="151">
        <f t="shared" si="139"/>
        <v>91881.88</v>
      </c>
      <c r="S299" s="151">
        <f t="shared" si="139"/>
        <v>91881.88</v>
      </c>
      <c r="T299" s="151">
        <f t="shared" si="139"/>
        <v>91881.88</v>
      </c>
      <c r="U299" s="151">
        <f t="shared" si="139"/>
        <v>91881.88</v>
      </c>
      <c r="V299" s="151">
        <f t="shared" si="139"/>
        <v>91881.88</v>
      </c>
      <c r="W299" s="151">
        <f t="shared" si="139"/>
        <v>91881.88</v>
      </c>
      <c r="X299" s="151">
        <f t="shared" si="139"/>
        <v>91881.88</v>
      </c>
      <c r="Y299" s="151">
        <f t="shared" si="139"/>
        <v>91881.88</v>
      </c>
      <c r="Z299" s="151">
        <f t="shared" si="139"/>
        <v>91881.88</v>
      </c>
      <c r="AA299" s="151">
        <f t="shared" si="139"/>
        <v>91881.88</v>
      </c>
    </row>
    <row r="300" spans="2:27" x14ac:dyDescent="0.3">
      <c r="B300" s="160" t="s">
        <v>297</v>
      </c>
      <c r="C300" s="171"/>
      <c r="D300" s="160"/>
      <c r="E300" s="160"/>
      <c r="F300" s="160"/>
      <c r="G300" s="161"/>
      <c r="H300" s="161"/>
      <c r="I300" s="161"/>
      <c r="J300" s="161"/>
      <c r="K300" s="161"/>
      <c r="L300" s="161"/>
      <c r="M300" s="161"/>
      <c r="N300" s="161"/>
      <c r="O300" s="161"/>
      <c r="P300" s="161"/>
      <c r="Q300" s="161"/>
      <c r="R300" s="161"/>
      <c r="S300" s="161"/>
      <c r="T300" s="161"/>
      <c r="U300" s="161"/>
      <c r="V300" s="161"/>
      <c r="W300" s="161"/>
      <c r="X300" s="161"/>
      <c r="Y300" s="161"/>
      <c r="Z300" s="161"/>
      <c r="AA300" s="161"/>
    </row>
    <row r="301" spans="2:27" x14ac:dyDescent="0.3">
      <c r="B301" s="162" t="s">
        <v>298</v>
      </c>
      <c r="C301" s="163">
        <v>1999</v>
      </c>
      <c r="D301" s="149">
        <v>7.54</v>
      </c>
      <c r="E301" s="162"/>
      <c r="F301" s="162"/>
      <c r="G301" s="151">
        <v>14119.3</v>
      </c>
      <c r="H301" s="151">
        <v>19288.97</v>
      </c>
      <c r="I301" s="151">
        <v>20815.78</v>
      </c>
      <c r="J301" s="151">
        <v>16358.64</v>
      </c>
      <c r="K301" s="151">
        <v>19804.840000000004</v>
      </c>
      <c r="L301" s="151">
        <v>17612.39</v>
      </c>
      <c r="M301" s="151">
        <v>12031.66</v>
      </c>
      <c r="N301" s="151">
        <v>10963.130000000001</v>
      </c>
      <c r="O301" s="151">
        <f t="shared" ref="O301" si="140">+AVERAGE(L301:N301)</f>
        <v>13535.726666666667</v>
      </c>
      <c r="P301" s="151">
        <f>+O301</f>
        <v>13535.726666666667</v>
      </c>
      <c r="Q301" s="151">
        <f t="shared" si="139"/>
        <v>13535.726666666667</v>
      </c>
      <c r="R301" s="151">
        <f t="shared" si="139"/>
        <v>13535.726666666667</v>
      </c>
      <c r="S301" s="151">
        <f t="shared" si="139"/>
        <v>13535.726666666667</v>
      </c>
      <c r="T301" s="151">
        <f t="shared" si="139"/>
        <v>13535.726666666667</v>
      </c>
      <c r="U301" s="151">
        <f t="shared" si="139"/>
        <v>13535.726666666667</v>
      </c>
      <c r="V301" s="151">
        <f t="shared" si="139"/>
        <v>13535.726666666667</v>
      </c>
      <c r="W301" s="151">
        <f t="shared" si="139"/>
        <v>13535.726666666667</v>
      </c>
      <c r="X301" s="151">
        <f t="shared" si="139"/>
        <v>13535.726666666667</v>
      </c>
      <c r="Y301" s="151">
        <f t="shared" si="139"/>
        <v>13535.726666666667</v>
      </c>
      <c r="Z301" s="151">
        <f t="shared" si="139"/>
        <v>13535.726666666667</v>
      </c>
      <c r="AA301" s="151">
        <f t="shared" si="139"/>
        <v>13535.726666666667</v>
      </c>
    </row>
    <row r="302" spans="2:27" x14ac:dyDescent="0.3">
      <c r="B302" s="160" t="s">
        <v>299</v>
      </c>
      <c r="C302" s="171"/>
      <c r="D302" s="160"/>
      <c r="E302" s="160"/>
      <c r="F302" s="160"/>
      <c r="G302" s="161"/>
      <c r="H302" s="161"/>
      <c r="I302" s="161"/>
      <c r="J302" s="161"/>
      <c r="K302" s="161"/>
      <c r="L302" s="161"/>
      <c r="M302" s="161"/>
      <c r="N302" s="161"/>
      <c r="O302" s="161"/>
      <c r="P302" s="161"/>
      <c r="Q302" s="161"/>
      <c r="R302" s="161"/>
      <c r="S302" s="161"/>
      <c r="T302" s="161"/>
      <c r="U302" s="161"/>
      <c r="V302" s="161"/>
      <c r="W302" s="161"/>
      <c r="X302" s="161"/>
      <c r="Y302" s="161"/>
      <c r="Z302" s="161"/>
      <c r="AA302" s="161"/>
    </row>
    <row r="303" spans="2:27" x14ac:dyDescent="0.3">
      <c r="B303" s="162" t="s">
        <v>300</v>
      </c>
      <c r="C303" s="163" t="s">
        <v>301</v>
      </c>
      <c r="D303" s="149">
        <v>11.49</v>
      </c>
      <c r="E303" s="162"/>
      <c r="F303" s="162"/>
      <c r="G303" s="151">
        <v>40270.455000000002</v>
      </c>
      <c r="H303" s="151">
        <v>38528.400999999998</v>
      </c>
      <c r="I303" s="151">
        <v>41587.581999999995</v>
      </c>
      <c r="J303" s="151">
        <v>42148.481999999996</v>
      </c>
      <c r="K303" s="151">
        <v>45154.620999999999</v>
      </c>
      <c r="L303" s="151">
        <v>41357.006000000001</v>
      </c>
      <c r="M303" s="151">
        <v>32860.883000000002</v>
      </c>
      <c r="N303" s="151">
        <v>31306.786999999997</v>
      </c>
      <c r="O303" s="151">
        <f t="shared" ref="O303" si="141">+AVERAGE(L303:N303)</f>
        <v>35174.892</v>
      </c>
      <c r="P303" s="151">
        <f>+O303</f>
        <v>35174.892</v>
      </c>
      <c r="Q303" s="151">
        <f t="shared" si="139"/>
        <v>35174.892</v>
      </c>
      <c r="R303" s="151">
        <f t="shared" si="139"/>
        <v>35174.892</v>
      </c>
      <c r="S303" s="151">
        <f t="shared" si="139"/>
        <v>35174.892</v>
      </c>
      <c r="T303" s="151">
        <f t="shared" si="139"/>
        <v>35174.892</v>
      </c>
      <c r="U303" s="151">
        <f t="shared" si="139"/>
        <v>35174.892</v>
      </c>
      <c r="V303" s="151">
        <f t="shared" si="139"/>
        <v>35174.892</v>
      </c>
      <c r="W303" s="151">
        <f t="shared" si="139"/>
        <v>35174.892</v>
      </c>
      <c r="X303" s="151">
        <f t="shared" si="139"/>
        <v>35174.892</v>
      </c>
      <c r="Y303" s="151">
        <f t="shared" si="139"/>
        <v>35174.892</v>
      </c>
      <c r="Z303" s="151">
        <f t="shared" si="139"/>
        <v>35174.892</v>
      </c>
      <c r="AA303" s="151">
        <f t="shared" si="139"/>
        <v>35174.892</v>
      </c>
    </row>
    <row r="304" spans="2:27" x14ac:dyDescent="0.3">
      <c r="B304" s="160" t="s">
        <v>302</v>
      </c>
      <c r="C304" s="171"/>
      <c r="D304" s="160"/>
      <c r="E304" s="160"/>
      <c r="F304" s="160"/>
      <c r="G304" s="161"/>
      <c r="H304" s="161"/>
      <c r="I304" s="161"/>
      <c r="J304" s="161"/>
      <c r="K304" s="161"/>
      <c r="L304" s="161"/>
      <c r="M304" s="161"/>
      <c r="N304" s="161"/>
      <c r="O304" s="161"/>
      <c r="P304" s="161"/>
      <c r="Q304" s="161"/>
      <c r="R304" s="161"/>
      <c r="S304" s="161"/>
      <c r="T304" s="161"/>
      <c r="U304" s="161"/>
      <c r="V304" s="161"/>
      <c r="W304" s="161"/>
      <c r="X304" s="161"/>
      <c r="Y304" s="161"/>
      <c r="Z304" s="161"/>
      <c r="AA304" s="161"/>
    </row>
    <row r="305" spans="2:27" x14ac:dyDescent="0.3">
      <c r="B305" s="162" t="s">
        <v>303</v>
      </c>
      <c r="C305" s="163" t="s">
        <v>301</v>
      </c>
      <c r="D305" s="149">
        <v>5.15</v>
      </c>
      <c r="E305" s="162"/>
      <c r="F305" s="162"/>
      <c r="G305" s="151">
        <v>14596.415000000001</v>
      </c>
      <c r="H305" s="151">
        <v>17363.156999999999</v>
      </c>
      <c r="I305" s="151">
        <v>17535.357</v>
      </c>
      <c r="J305" s="151">
        <v>18995.719000000001</v>
      </c>
      <c r="K305" s="151">
        <v>22123.662000000004</v>
      </c>
      <c r="L305" s="151">
        <v>18022.292999999998</v>
      </c>
      <c r="M305" s="151">
        <v>14087.349</v>
      </c>
      <c r="N305" s="151">
        <v>14473.441999999999</v>
      </c>
      <c r="O305" s="151">
        <f t="shared" ref="O305" si="142">+AVERAGE(L305:N305)</f>
        <v>15527.694666666668</v>
      </c>
      <c r="P305" s="151">
        <f>+O305</f>
        <v>15527.694666666668</v>
      </c>
      <c r="Q305" s="151">
        <f t="shared" si="139"/>
        <v>15527.694666666668</v>
      </c>
      <c r="R305" s="151">
        <f t="shared" si="139"/>
        <v>15527.694666666668</v>
      </c>
      <c r="S305" s="151">
        <f t="shared" si="139"/>
        <v>15527.694666666668</v>
      </c>
      <c r="T305" s="151">
        <f t="shared" si="139"/>
        <v>15527.694666666668</v>
      </c>
      <c r="U305" s="151">
        <f t="shared" si="139"/>
        <v>15527.694666666668</v>
      </c>
      <c r="V305" s="151">
        <f t="shared" si="139"/>
        <v>15527.694666666668</v>
      </c>
      <c r="W305" s="151">
        <f t="shared" si="139"/>
        <v>15527.694666666668</v>
      </c>
      <c r="X305" s="151">
        <f t="shared" si="139"/>
        <v>15527.694666666668</v>
      </c>
      <c r="Y305" s="151">
        <f t="shared" si="139"/>
        <v>15527.694666666668</v>
      </c>
      <c r="Z305" s="151">
        <f t="shared" si="139"/>
        <v>15527.694666666668</v>
      </c>
      <c r="AA305" s="151">
        <f t="shared" si="139"/>
        <v>15527.694666666668</v>
      </c>
    </row>
    <row r="306" spans="2:27" x14ac:dyDescent="0.3">
      <c r="B306" s="160" t="s">
        <v>304</v>
      </c>
      <c r="C306" s="171"/>
      <c r="D306" s="160"/>
      <c r="E306" s="160"/>
      <c r="F306" s="160"/>
      <c r="G306" s="161"/>
      <c r="H306" s="161"/>
      <c r="I306" s="161"/>
      <c r="J306" s="161"/>
      <c r="K306" s="161"/>
      <c r="L306" s="161"/>
      <c r="M306" s="161"/>
      <c r="N306" s="161"/>
      <c r="O306" s="161"/>
      <c r="P306" s="161"/>
      <c r="Q306" s="161"/>
      <c r="R306" s="161"/>
      <c r="S306" s="161"/>
      <c r="T306" s="161"/>
      <c r="U306" s="161"/>
      <c r="V306" s="161"/>
      <c r="W306" s="161"/>
      <c r="X306" s="161"/>
      <c r="Y306" s="161"/>
      <c r="Z306" s="161"/>
      <c r="AA306" s="161"/>
    </row>
    <row r="307" spans="2:27" x14ac:dyDescent="0.3">
      <c r="B307" s="162" t="s">
        <v>305</v>
      </c>
      <c r="C307" s="163">
        <v>1931</v>
      </c>
      <c r="D307" s="149">
        <v>1.31</v>
      </c>
      <c r="E307" s="162"/>
      <c r="F307" s="162"/>
      <c r="G307" s="151">
        <v>4114</v>
      </c>
      <c r="H307" s="151">
        <v>4554.1049999999996</v>
      </c>
      <c r="I307" s="151">
        <v>4812.643</v>
      </c>
      <c r="J307" s="151">
        <v>4552.4240000000009</v>
      </c>
      <c r="K307" s="151">
        <v>4384.4089999999997</v>
      </c>
      <c r="L307" s="151">
        <v>4376.9049999999997</v>
      </c>
      <c r="M307" s="151">
        <v>3466.1080000000002</v>
      </c>
      <c r="N307" s="151">
        <v>4191.5759999999991</v>
      </c>
      <c r="O307" s="151">
        <f t="shared" ref="O307:O308" si="143">+AVERAGE(L307:N307)</f>
        <v>4011.5296666666668</v>
      </c>
      <c r="P307" s="151">
        <f t="shared" ref="P307:AA308" si="144">+O307</f>
        <v>4011.5296666666668</v>
      </c>
      <c r="Q307" s="151">
        <f t="shared" si="144"/>
        <v>4011.5296666666668</v>
      </c>
      <c r="R307" s="151">
        <f t="shared" si="144"/>
        <v>4011.5296666666668</v>
      </c>
      <c r="S307" s="151">
        <f t="shared" si="144"/>
        <v>4011.5296666666668</v>
      </c>
      <c r="T307" s="151">
        <f t="shared" si="144"/>
        <v>4011.5296666666668</v>
      </c>
      <c r="U307" s="151">
        <f t="shared" si="144"/>
        <v>4011.5296666666668</v>
      </c>
      <c r="V307" s="151">
        <f t="shared" si="144"/>
        <v>4011.5296666666668</v>
      </c>
      <c r="W307" s="151">
        <f t="shared" si="144"/>
        <v>4011.5296666666668</v>
      </c>
      <c r="X307" s="151">
        <f t="shared" si="144"/>
        <v>4011.5296666666668</v>
      </c>
      <c r="Y307" s="151">
        <f t="shared" si="144"/>
        <v>4011.5296666666668</v>
      </c>
      <c r="Z307" s="151">
        <f t="shared" si="144"/>
        <v>4011.5296666666668</v>
      </c>
      <c r="AA307" s="151">
        <f t="shared" si="144"/>
        <v>4011.5296666666668</v>
      </c>
    </row>
    <row r="308" spans="2:27" x14ac:dyDescent="0.3">
      <c r="B308" s="162" t="s">
        <v>306</v>
      </c>
      <c r="C308" s="163">
        <v>1931</v>
      </c>
      <c r="D308" s="149">
        <v>1.24</v>
      </c>
      <c r="E308" s="162"/>
      <c r="F308" s="162"/>
      <c r="G308" s="151">
        <v>4195</v>
      </c>
      <c r="H308" s="151">
        <v>4563.4110000000001</v>
      </c>
      <c r="I308" s="151">
        <v>4781.6249999999973</v>
      </c>
      <c r="J308" s="151">
        <v>4698.2270000000008</v>
      </c>
      <c r="K308" s="151">
        <v>4197.7930000000006</v>
      </c>
      <c r="L308" s="151">
        <v>4145.2669999999998</v>
      </c>
      <c r="M308" s="151">
        <v>3329.4500000000003</v>
      </c>
      <c r="N308" s="151">
        <v>4038.616</v>
      </c>
      <c r="O308" s="151">
        <f t="shared" si="143"/>
        <v>3837.7776666666668</v>
      </c>
      <c r="P308" s="151">
        <f t="shared" si="144"/>
        <v>3837.7776666666668</v>
      </c>
      <c r="Q308" s="151">
        <f t="shared" si="144"/>
        <v>3837.7776666666668</v>
      </c>
      <c r="R308" s="151">
        <f t="shared" si="144"/>
        <v>3837.7776666666668</v>
      </c>
      <c r="S308" s="151">
        <f t="shared" si="144"/>
        <v>3837.7776666666668</v>
      </c>
      <c r="T308" s="151">
        <f t="shared" si="144"/>
        <v>3837.7776666666668</v>
      </c>
      <c r="U308" s="151">
        <f t="shared" si="144"/>
        <v>3837.7776666666668</v>
      </c>
      <c r="V308" s="151">
        <f t="shared" si="144"/>
        <v>3837.7776666666668</v>
      </c>
      <c r="W308" s="151">
        <f t="shared" si="144"/>
        <v>3837.7776666666668</v>
      </c>
      <c r="X308" s="151">
        <f t="shared" si="144"/>
        <v>3837.7776666666668</v>
      </c>
      <c r="Y308" s="151">
        <f t="shared" si="144"/>
        <v>3837.7776666666668</v>
      </c>
      <c r="Z308" s="151">
        <f t="shared" si="144"/>
        <v>3837.7776666666668</v>
      </c>
      <c r="AA308" s="151">
        <f t="shared" si="144"/>
        <v>3837.7776666666668</v>
      </c>
    </row>
    <row r="309" spans="2:27" x14ac:dyDescent="0.3">
      <c r="B309" s="160" t="s">
        <v>307</v>
      </c>
      <c r="C309" s="171"/>
      <c r="D309" s="160"/>
      <c r="E309" s="160"/>
      <c r="F309" s="160"/>
      <c r="G309" s="161"/>
      <c r="H309" s="161"/>
      <c r="I309" s="161"/>
      <c r="J309" s="161"/>
      <c r="K309" s="161"/>
      <c r="L309" s="161"/>
      <c r="M309" s="161"/>
      <c r="N309" s="161"/>
      <c r="O309" s="161"/>
      <c r="P309" s="161"/>
      <c r="Q309" s="161"/>
      <c r="R309" s="161"/>
      <c r="S309" s="161"/>
      <c r="T309" s="161"/>
      <c r="U309" s="161"/>
      <c r="V309" s="161"/>
      <c r="W309" s="161"/>
      <c r="X309" s="161"/>
      <c r="Y309" s="161"/>
      <c r="Z309" s="161"/>
      <c r="AA309" s="161"/>
    </row>
    <row r="310" spans="2:27" x14ac:dyDescent="0.3">
      <c r="B310" s="162" t="s">
        <v>308</v>
      </c>
      <c r="C310" s="163">
        <v>2017</v>
      </c>
      <c r="D310" s="149">
        <v>120</v>
      </c>
      <c r="E310" s="163">
        <v>0.5</v>
      </c>
      <c r="F310" s="162"/>
      <c r="G310" s="151">
        <v>0</v>
      </c>
      <c r="H310" s="151">
        <v>0</v>
      </c>
      <c r="I310" s="151">
        <v>0</v>
      </c>
      <c r="J310" s="151">
        <v>0</v>
      </c>
      <c r="K310" s="151">
        <v>0</v>
      </c>
      <c r="L310" s="151">
        <v>0</v>
      </c>
      <c r="M310" s="151">
        <v>0</v>
      </c>
      <c r="N310" s="151">
        <v>11172.225999999999</v>
      </c>
      <c r="O310" s="151">
        <f>+$D$310*8760*E310</f>
        <v>525600</v>
      </c>
      <c r="P310" s="151">
        <f>+O310</f>
        <v>525600</v>
      </c>
      <c r="Q310" s="151">
        <f t="shared" ref="Q310:AA310" si="145">+P310</f>
        <v>525600</v>
      </c>
      <c r="R310" s="151">
        <f t="shared" si="145"/>
        <v>525600</v>
      </c>
      <c r="S310" s="151">
        <f t="shared" si="145"/>
        <v>525600</v>
      </c>
      <c r="T310" s="151">
        <f t="shared" si="145"/>
        <v>525600</v>
      </c>
      <c r="U310" s="151">
        <f t="shared" si="145"/>
        <v>525600</v>
      </c>
      <c r="V310" s="151">
        <f t="shared" si="145"/>
        <v>525600</v>
      </c>
      <c r="W310" s="151">
        <f t="shared" si="145"/>
        <v>525600</v>
      </c>
      <c r="X310" s="151">
        <f t="shared" si="145"/>
        <v>525600</v>
      </c>
      <c r="Y310" s="151">
        <f t="shared" si="145"/>
        <v>525600</v>
      </c>
      <c r="Z310" s="151">
        <f t="shared" si="145"/>
        <v>525600</v>
      </c>
      <c r="AA310" s="151">
        <f t="shared" si="145"/>
        <v>525600</v>
      </c>
    </row>
    <row r="311" spans="2:27" x14ac:dyDescent="0.3">
      <c r="B311" s="160" t="s">
        <v>309</v>
      </c>
      <c r="C311" s="171"/>
      <c r="D311" s="160"/>
      <c r="E311" s="160"/>
      <c r="F311" s="160"/>
      <c r="G311" s="161"/>
      <c r="H311" s="161"/>
      <c r="I311" s="161"/>
      <c r="J311" s="161"/>
      <c r="K311" s="161"/>
      <c r="L311" s="161"/>
      <c r="M311" s="161"/>
      <c r="N311" s="161"/>
      <c r="O311" s="161"/>
      <c r="P311" s="161"/>
      <c r="Q311" s="161"/>
      <c r="R311" s="161"/>
      <c r="S311" s="161"/>
      <c r="T311" s="161"/>
      <c r="U311" s="161"/>
      <c r="V311" s="161"/>
      <c r="W311" s="161"/>
      <c r="X311" s="161"/>
      <c r="Y311" s="161"/>
      <c r="Z311" s="161"/>
      <c r="AA311" s="161"/>
    </row>
    <row r="312" spans="2:27" x14ac:dyDescent="0.3">
      <c r="B312" s="162" t="s">
        <v>310</v>
      </c>
      <c r="C312" s="163">
        <v>1962</v>
      </c>
      <c r="D312" s="149">
        <v>2.4</v>
      </c>
      <c r="E312" s="162"/>
      <c r="F312" s="162"/>
      <c r="G312" s="151">
        <v>16964.522000000001</v>
      </c>
      <c r="H312" s="151">
        <v>17331.444</v>
      </c>
      <c r="I312" s="151">
        <v>18585.001000000004</v>
      </c>
      <c r="J312" s="151">
        <v>16688.195999999996</v>
      </c>
      <c r="K312" s="151">
        <v>17786.664000000001</v>
      </c>
      <c r="L312" s="151">
        <v>18207.585999999999</v>
      </c>
      <c r="M312" s="151">
        <v>16078.901000000002</v>
      </c>
      <c r="N312" s="151">
        <v>15005.555</v>
      </c>
      <c r="O312" s="151">
        <f t="shared" ref="O312" si="146">+AVERAGE(L312:N312)</f>
        <v>16430.680666666667</v>
      </c>
      <c r="P312" s="151">
        <f>+O312</f>
        <v>16430.680666666667</v>
      </c>
      <c r="Q312" s="151">
        <f t="shared" ref="Q312:AA312" si="147">+P312</f>
        <v>16430.680666666667</v>
      </c>
      <c r="R312" s="151">
        <f t="shared" si="147"/>
        <v>16430.680666666667</v>
      </c>
      <c r="S312" s="151">
        <f t="shared" si="147"/>
        <v>16430.680666666667</v>
      </c>
      <c r="T312" s="151">
        <f t="shared" si="147"/>
        <v>16430.680666666667</v>
      </c>
      <c r="U312" s="151">
        <f t="shared" si="147"/>
        <v>16430.680666666667</v>
      </c>
      <c r="V312" s="151">
        <f t="shared" si="147"/>
        <v>16430.680666666667</v>
      </c>
      <c r="W312" s="151">
        <f t="shared" si="147"/>
        <v>16430.680666666667</v>
      </c>
      <c r="X312" s="151">
        <f t="shared" si="147"/>
        <v>16430.680666666667</v>
      </c>
      <c r="Y312" s="151">
        <f t="shared" si="147"/>
        <v>16430.680666666667</v>
      </c>
      <c r="Z312" s="151">
        <f t="shared" si="147"/>
        <v>16430.680666666667</v>
      </c>
      <c r="AA312" s="151">
        <f t="shared" si="147"/>
        <v>16430.680666666667</v>
      </c>
    </row>
    <row r="313" spans="2:27" x14ac:dyDescent="0.3">
      <c r="B313" s="160" t="s">
        <v>311</v>
      </c>
      <c r="C313" s="171"/>
      <c r="D313" s="164"/>
      <c r="E313" s="160"/>
      <c r="F313" s="160"/>
      <c r="G313" s="161"/>
      <c r="H313" s="161"/>
      <c r="I313" s="161"/>
      <c r="J313" s="161"/>
      <c r="K313" s="161"/>
      <c r="L313" s="161"/>
      <c r="M313" s="161"/>
      <c r="N313" s="161"/>
      <c r="O313" s="161"/>
      <c r="P313" s="161"/>
      <c r="Q313" s="161"/>
      <c r="R313" s="161"/>
      <c r="S313" s="161"/>
      <c r="T313" s="161"/>
      <c r="U313" s="161"/>
      <c r="V313" s="161"/>
      <c r="W313" s="161"/>
      <c r="X313" s="161"/>
      <c r="Y313" s="161"/>
      <c r="Z313" s="161"/>
      <c r="AA313" s="161"/>
    </row>
    <row r="314" spans="2:27" x14ac:dyDescent="0.3">
      <c r="B314" s="162" t="s">
        <v>312</v>
      </c>
      <c r="C314" s="163">
        <v>2007</v>
      </c>
      <c r="D314" s="149">
        <v>0.97899999999999998</v>
      </c>
      <c r="E314" s="162"/>
      <c r="F314" s="162"/>
      <c r="G314" s="151">
        <v>3310.3999999999996</v>
      </c>
      <c r="H314" s="151">
        <v>4002.56</v>
      </c>
      <c r="I314" s="151">
        <v>6492.8999999999987</v>
      </c>
      <c r="J314" s="151">
        <v>7388.4</v>
      </c>
      <c r="K314" s="151">
        <v>7175.8399999999992</v>
      </c>
      <c r="L314" s="151">
        <v>8301.2000000000007</v>
      </c>
      <c r="M314" s="151">
        <v>2307.6</v>
      </c>
      <c r="N314" s="151">
        <v>3547</v>
      </c>
      <c r="O314" s="151">
        <f t="shared" ref="O314:O315" si="148">+AVERAGE(L314:N314)</f>
        <v>4718.6000000000004</v>
      </c>
      <c r="P314" s="151">
        <f t="shared" ref="P314:AA315" si="149">+O314</f>
        <v>4718.6000000000004</v>
      </c>
      <c r="Q314" s="151">
        <f t="shared" si="149"/>
        <v>4718.6000000000004</v>
      </c>
      <c r="R314" s="151">
        <f t="shared" si="149"/>
        <v>4718.6000000000004</v>
      </c>
      <c r="S314" s="151">
        <f t="shared" si="149"/>
        <v>4718.6000000000004</v>
      </c>
      <c r="T314" s="151">
        <f t="shared" si="149"/>
        <v>4718.6000000000004</v>
      </c>
      <c r="U314" s="151">
        <f t="shared" si="149"/>
        <v>4718.6000000000004</v>
      </c>
      <c r="V314" s="151">
        <f t="shared" si="149"/>
        <v>4718.6000000000004</v>
      </c>
      <c r="W314" s="151">
        <f t="shared" si="149"/>
        <v>4718.6000000000004</v>
      </c>
      <c r="X314" s="151">
        <f t="shared" si="149"/>
        <v>4718.6000000000004</v>
      </c>
      <c r="Y314" s="151">
        <f t="shared" si="149"/>
        <v>4718.6000000000004</v>
      </c>
      <c r="Z314" s="151">
        <f t="shared" si="149"/>
        <v>4718.6000000000004</v>
      </c>
      <c r="AA314" s="151">
        <f t="shared" si="149"/>
        <v>4718.6000000000004</v>
      </c>
    </row>
    <row r="315" spans="2:27" x14ac:dyDescent="0.3">
      <c r="B315" s="162" t="s">
        <v>313</v>
      </c>
      <c r="C315" s="163">
        <v>2007</v>
      </c>
      <c r="D315" s="149">
        <v>0.99299999999999999</v>
      </c>
      <c r="E315" s="162"/>
      <c r="F315" s="162"/>
      <c r="G315" s="151"/>
      <c r="H315" s="151"/>
      <c r="I315" s="151"/>
      <c r="J315" s="151"/>
      <c r="K315" s="151"/>
      <c r="L315" s="151"/>
      <c r="M315" s="151">
        <v>2352.1</v>
      </c>
      <c r="N315" s="151">
        <v>3707.2000000000003</v>
      </c>
      <c r="O315" s="151">
        <f t="shared" si="148"/>
        <v>3029.65</v>
      </c>
      <c r="P315" s="151">
        <f t="shared" si="149"/>
        <v>3029.65</v>
      </c>
      <c r="Q315" s="151">
        <f t="shared" si="149"/>
        <v>3029.65</v>
      </c>
      <c r="R315" s="151">
        <f t="shared" si="149"/>
        <v>3029.65</v>
      </c>
      <c r="S315" s="151">
        <f t="shared" si="149"/>
        <v>3029.65</v>
      </c>
      <c r="T315" s="151">
        <f t="shared" si="149"/>
        <v>3029.65</v>
      </c>
      <c r="U315" s="151">
        <f t="shared" si="149"/>
        <v>3029.65</v>
      </c>
      <c r="V315" s="151">
        <f t="shared" si="149"/>
        <v>3029.65</v>
      </c>
      <c r="W315" s="151">
        <f t="shared" si="149"/>
        <v>3029.65</v>
      </c>
      <c r="X315" s="151">
        <f t="shared" si="149"/>
        <v>3029.65</v>
      </c>
      <c r="Y315" s="151">
        <f t="shared" si="149"/>
        <v>3029.65</v>
      </c>
      <c r="Z315" s="151">
        <f t="shared" si="149"/>
        <v>3029.65</v>
      </c>
      <c r="AA315" s="151">
        <f t="shared" si="149"/>
        <v>3029.65</v>
      </c>
    </row>
    <row r="316" spans="2:27" x14ac:dyDescent="0.3">
      <c r="B316" s="160" t="s">
        <v>314</v>
      </c>
      <c r="C316" s="171"/>
      <c r="D316" s="164"/>
      <c r="E316" s="160"/>
      <c r="F316" s="160"/>
      <c r="G316" s="161"/>
      <c r="H316" s="161"/>
      <c r="I316" s="161"/>
      <c r="J316" s="161"/>
      <c r="K316" s="161"/>
      <c r="L316" s="161"/>
      <c r="M316" s="161"/>
      <c r="N316" s="161"/>
      <c r="O316" s="161"/>
      <c r="P316" s="161"/>
      <c r="Q316" s="161"/>
      <c r="R316" s="161"/>
      <c r="S316" s="161"/>
      <c r="T316" s="161"/>
      <c r="U316" s="161"/>
      <c r="V316" s="161"/>
      <c r="W316" s="161"/>
      <c r="X316" s="161"/>
      <c r="Y316" s="161"/>
      <c r="Z316" s="161"/>
      <c r="AA316" s="161"/>
    </row>
    <row r="317" spans="2:27" x14ac:dyDescent="0.3">
      <c r="B317" s="162" t="s">
        <v>315</v>
      </c>
      <c r="C317" s="163">
        <v>1956</v>
      </c>
      <c r="D317" s="149">
        <v>10.5</v>
      </c>
      <c r="E317" s="162"/>
      <c r="F317" s="162"/>
      <c r="G317" s="151">
        <v>66898.476999999999</v>
      </c>
      <c r="H317" s="151">
        <v>71701.509999999995</v>
      </c>
      <c r="I317" s="151">
        <v>68123.947000000015</v>
      </c>
      <c r="J317" s="151">
        <v>70554.083999999988</v>
      </c>
      <c r="K317" s="151">
        <v>15429.729000000001</v>
      </c>
      <c r="L317" s="151">
        <v>23543.032999999996</v>
      </c>
      <c r="M317" s="151">
        <v>53982.859000000004</v>
      </c>
      <c r="N317" s="151">
        <v>69211.264999999999</v>
      </c>
      <c r="O317" s="151">
        <f t="shared" ref="O317" si="150">+AVERAGE(L317:N317)</f>
        <v>48912.385666666669</v>
      </c>
      <c r="P317" s="151">
        <f>+O317</f>
        <v>48912.385666666669</v>
      </c>
      <c r="Q317" s="151">
        <f t="shared" ref="Q317:AA317" si="151">+P317</f>
        <v>48912.385666666669</v>
      </c>
      <c r="R317" s="151">
        <f t="shared" si="151"/>
        <v>48912.385666666669</v>
      </c>
      <c r="S317" s="151">
        <f t="shared" si="151"/>
        <v>48912.385666666669</v>
      </c>
      <c r="T317" s="151">
        <f t="shared" si="151"/>
        <v>48912.385666666669</v>
      </c>
      <c r="U317" s="151">
        <f t="shared" si="151"/>
        <v>48912.385666666669</v>
      </c>
      <c r="V317" s="151">
        <f t="shared" si="151"/>
        <v>48912.385666666669</v>
      </c>
      <c r="W317" s="151">
        <f t="shared" si="151"/>
        <v>48912.385666666669</v>
      </c>
      <c r="X317" s="151">
        <f t="shared" si="151"/>
        <v>48912.385666666669</v>
      </c>
      <c r="Y317" s="151">
        <f t="shared" si="151"/>
        <v>48912.385666666669</v>
      </c>
      <c r="Z317" s="151">
        <f t="shared" si="151"/>
        <v>48912.385666666669</v>
      </c>
      <c r="AA317" s="151">
        <f t="shared" si="151"/>
        <v>48912.385666666669</v>
      </c>
    </row>
    <row r="318" spans="2:27" x14ac:dyDescent="0.3">
      <c r="B318" s="160" t="s">
        <v>316</v>
      </c>
      <c r="C318" s="171"/>
      <c r="D318" s="164"/>
      <c r="E318" s="160"/>
      <c r="F318" s="160"/>
      <c r="G318" s="161"/>
      <c r="H318" s="161"/>
      <c r="I318" s="161"/>
      <c r="J318" s="161"/>
      <c r="K318" s="161"/>
      <c r="L318" s="161"/>
      <c r="M318" s="161"/>
      <c r="N318" s="161"/>
      <c r="O318" s="161"/>
      <c r="P318" s="161"/>
      <c r="Q318" s="161"/>
      <c r="R318" s="161"/>
      <c r="S318" s="161"/>
      <c r="T318" s="161"/>
      <c r="U318" s="161"/>
      <c r="V318" s="161"/>
      <c r="W318" s="161"/>
      <c r="X318" s="161"/>
      <c r="Y318" s="161"/>
      <c r="Z318" s="161"/>
      <c r="AA318" s="161"/>
    </row>
    <row r="319" spans="2:27" x14ac:dyDescent="0.3">
      <c r="B319" s="162" t="s">
        <v>317</v>
      </c>
      <c r="C319" s="163">
        <v>2015</v>
      </c>
      <c r="D319" s="149">
        <v>3.8</v>
      </c>
      <c r="E319" s="162"/>
      <c r="F319" s="162"/>
      <c r="G319" s="151">
        <v>0</v>
      </c>
      <c r="H319" s="151">
        <v>0</v>
      </c>
      <c r="I319" s="151">
        <v>0</v>
      </c>
      <c r="J319" s="151">
        <v>0</v>
      </c>
      <c r="K319" s="151">
        <v>0</v>
      </c>
      <c r="L319" s="151">
        <v>2118.4740000000002</v>
      </c>
      <c r="M319" s="151">
        <v>5921.3628000000017</v>
      </c>
      <c r="N319" s="151">
        <v>9940.8974000000035</v>
      </c>
      <c r="O319" s="151">
        <f t="shared" ref="O319:O320" si="152">+AVERAGE(L319:N319)</f>
        <v>5993.5780666666687</v>
      </c>
      <c r="P319" s="151">
        <f t="shared" ref="P319:AA320" si="153">+O319</f>
        <v>5993.5780666666687</v>
      </c>
      <c r="Q319" s="151">
        <f t="shared" si="153"/>
        <v>5993.5780666666687</v>
      </c>
      <c r="R319" s="151">
        <f t="shared" si="153"/>
        <v>5993.5780666666687</v>
      </c>
      <c r="S319" s="151">
        <f t="shared" si="153"/>
        <v>5993.5780666666687</v>
      </c>
      <c r="T319" s="151">
        <f t="shared" si="153"/>
        <v>5993.5780666666687</v>
      </c>
      <c r="U319" s="151">
        <f t="shared" si="153"/>
        <v>5993.5780666666687</v>
      </c>
      <c r="V319" s="151">
        <f t="shared" si="153"/>
        <v>5993.5780666666687</v>
      </c>
      <c r="W319" s="151">
        <f t="shared" si="153"/>
        <v>5993.5780666666687</v>
      </c>
      <c r="X319" s="151">
        <f t="shared" si="153"/>
        <v>5993.5780666666687</v>
      </c>
      <c r="Y319" s="151">
        <f t="shared" si="153"/>
        <v>5993.5780666666687</v>
      </c>
      <c r="Z319" s="151">
        <f t="shared" si="153"/>
        <v>5993.5780666666687</v>
      </c>
      <c r="AA319" s="151">
        <f t="shared" si="153"/>
        <v>5993.5780666666687</v>
      </c>
    </row>
    <row r="320" spans="2:27" x14ac:dyDescent="0.3">
      <c r="B320" s="162" t="s">
        <v>318</v>
      </c>
      <c r="C320" s="163">
        <v>2015</v>
      </c>
      <c r="D320" s="149">
        <v>3.8</v>
      </c>
      <c r="E320" s="162"/>
      <c r="F320" s="162"/>
      <c r="G320" s="151">
        <v>0</v>
      </c>
      <c r="H320" s="151">
        <v>0</v>
      </c>
      <c r="I320" s="151">
        <v>0</v>
      </c>
      <c r="J320" s="151">
        <v>0</v>
      </c>
      <c r="K320" s="151">
        <v>0</v>
      </c>
      <c r="L320" s="151">
        <v>1880.5391999999999</v>
      </c>
      <c r="M320" s="151">
        <v>6106.0889999999999</v>
      </c>
      <c r="N320" s="151">
        <v>10262.133000000002</v>
      </c>
      <c r="O320" s="151">
        <f t="shared" si="152"/>
        <v>6082.9204</v>
      </c>
      <c r="P320" s="151">
        <f t="shared" si="153"/>
        <v>6082.9204</v>
      </c>
      <c r="Q320" s="151">
        <f t="shared" si="153"/>
        <v>6082.9204</v>
      </c>
      <c r="R320" s="151">
        <f t="shared" si="153"/>
        <v>6082.9204</v>
      </c>
      <c r="S320" s="151">
        <f t="shared" si="153"/>
        <v>6082.9204</v>
      </c>
      <c r="T320" s="151">
        <f t="shared" si="153"/>
        <v>6082.9204</v>
      </c>
      <c r="U320" s="151">
        <f t="shared" si="153"/>
        <v>6082.9204</v>
      </c>
      <c r="V320" s="151">
        <f t="shared" si="153"/>
        <v>6082.9204</v>
      </c>
      <c r="W320" s="151">
        <f t="shared" si="153"/>
        <v>6082.9204</v>
      </c>
      <c r="X320" s="151">
        <f t="shared" si="153"/>
        <v>6082.9204</v>
      </c>
      <c r="Y320" s="151">
        <f t="shared" si="153"/>
        <v>6082.9204</v>
      </c>
      <c r="Z320" s="151">
        <f t="shared" si="153"/>
        <v>6082.9204</v>
      </c>
      <c r="AA320" s="151">
        <f t="shared" si="153"/>
        <v>6082.9204</v>
      </c>
    </row>
    <row r="321" spans="2:27" x14ac:dyDescent="0.3">
      <c r="B321" s="160" t="s">
        <v>319</v>
      </c>
      <c r="C321" s="171"/>
      <c r="D321" s="199"/>
      <c r="E321" s="160"/>
      <c r="F321" s="160"/>
      <c r="G321" s="161"/>
      <c r="H321" s="161"/>
      <c r="I321" s="161"/>
      <c r="J321" s="161"/>
      <c r="K321" s="161"/>
      <c r="L321" s="161"/>
      <c r="M321" s="161"/>
      <c r="N321" s="161"/>
      <c r="O321" s="161"/>
      <c r="P321" s="161"/>
      <c r="Q321" s="161"/>
      <c r="R321" s="161"/>
      <c r="S321" s="161"/>
      <c r="T321" s="161"/>
      <c r="U321" s="161"/>
      <c r="V321" s="161"/>
      <c r="W321" s="161"/>
      <c r="X321" s="161"/>
      <c r="Y321" s="161"/>
      <c r="Z321" s="161"/>
      <c r="AA321" s="161"/>
    </row>
    <row r="322" spans="2:27" x14ac:dyDescent="0.3">
      <c r="B322" s="162" t="s">
        <v>320</v>
      </c>
      <c r="C322" s="163" t="s">
        <v>321</v>
      </c>
      <c r="D322" s="149">
        <v>91.105000000000004</v>
      </c>
      <c r="E322" s="162"/>
      <c r="F322" s="162"/>
      <c r="G322" s="151">
        <v>418380.17099999997</v>
      </c>
      <c r="H322" s="151">
        <v>477614.6</v>
      </c>
      <c r="I322" s="151">
        <v>485267.32000000007</v>
      </c>
      <c r="J322" s="151">
        <v>555713.26</v>
      </c>
      <c r="K322" s="151">
        <v>552076.43999999994</v>
      </c>
      <c r="L322" s="151">
        <v>560551.92799999996</v>
      </c>
      <c r="M322" s="151">
        <v>330698.88400000002</v>
      </c>
      <c r="N322" s="151">
        <v>431404.26799999998</v>
      </c>
      <c r="O322" s="151">
        <f t="shared" ref="O322" si="154">+AVERAGE(L322:N322)</f>
        <v>440885.02666666661</v>
      </c>
      <c r="P322" s="151">
        <f>+O322</f>
        <v>440885.02666666661</v>
      </c>
      <c r="Q322" s="151">
        <f t="shared" ref="Q322:AA322" si="155">+P322</f>
        <v>440885.02666666661</v>
      </c>
      <c r="R322" s="151">
        <f t="shared" si="155"/>
        <v>440885.02666666661</v>
      </c>
      <c r="S322" s="151">
        <f t="shared" si="155"/>
        <v>440885.02666666661</v>
      </c>
      <c r="T322" s="151">
        <f t="shared" si="155"/>
        <v>440885.02666666661</v>
      </c>
      <c r="U322" s="151">
        <f t="shared" si="155"/>
        <v>440885.02666666661</v>
      </c>
      <c r="V322" s="151">
        <f t="shared" si="155"/>
        <v>440885.02666666661</v>
      </c>
      <c r="W322" s="151">
        <f t="shared" si="155"/>
        <v>440885.02666666661</v>
      </c>
      <c r="X322" s="151">
        <f t="shared" si="155"/>
        <v>440885.02666666661</v>
      </c>
      <c r="Y322" s="151">
        <f t="shared" si="155"/>
        <v>440885.02666666661</v>
      </c>
      <c r="Z322" s="151">
        <f t="shared" si="155"/>
        <v>440885.02666666661</v>
      </c>
      <c r="AA322" s="151">
        <f t="shared" si="155"/>
        <v>440885.02666666661</v>
      </c>
    </row>
    <row r="323" spans="2:27" x14ac:dyDescent="0.3">
      <c r="B323" s="160" t="s">
        <v>322</v>
      </c>
      <c r="C323" s="171"/>
      <c r="D323" s="164"/>
      <c r="E323" s="160"/>
      <c r="F323" s="160"/>
      <c r="G323" s="161"/>
      <c r="H323" s="161"/>
      <c r="I323" s="161"/>
      <c r="J323" s="161"/>
      <c r="K323" s="161"/>
      <c r="L323" s="161"/>
      <c r="M323" s="161"/>
      <c r="N323" s="161"/>
      <c r="O323" s="161"/>
      <c r="P323" s="161"/>
      <c r="Q323" s="161"/>
      <c r="R323" s="161"/>
      <c r="S323" s="161"/>
      <c r="T323" s="161"/>
      <c r="U323" s="161"/>
      <c r="V323" s="161"/>
      <c r="W323" s="161"/>
      <c r="X323" s="161"/>
      <c r="Y323" s="161"/>
      <c r="Z323" s="161"/>
      <c r="AA323" s="161"/>
    </row>
    <row r="324" spans="2:27" x14ac:dyDescent="0.3">
      <c r="B324" s="162" t="s">
        <v>323</v>
      </c>
      <c r="C324" s="163">
        <v>2006</v>
      </c>
      <c r="D324" s="149">
        <v>6.9</v>
      </c>
      <c r="E324" s="162"/>
      <c r="F324" s="162"/>
      <c r="G324" s="151">
        <v>35381.828000000001</v>
      </c>
      <c r="H324" s="151">
        <v>40391.101000000002</v>
      </c>
      <c r="I324" s="151">
        <v>32300.107999999997</v>
      </c>
      <c r="J324" s="151">
        <v>36699.025999999998</v>
      </c>
      <c r="K324" s="151">
        <v>35041.322</v>
      </c>
      <c r="L324" s="151">
        <v>38808.311000000002</v>
      </c>
      <c r="M324" s="151">
        <v>27181.951999999997</v>
      </c>
      <c r="N324" s="151">
        <v>38544.047999999995</v>
      </c>
      <c r="O324" s="151">
        <f t="shared" ref="O324:O325" si="156">+AVERAGE(L324:N324)</f>
        <v>34844.770333333334</v>
      </c>
      <c r="P324" s="151">
        <f t="shared" ref="P324:AA325" si="157">+O324</f>
        <v>34844.770333333334</v>
      </c>
      <c r="Q324" s="151">
        <f t="shared" si="157"/>
        <v>34844.770333333334</v>
      </c>
      <c r="R324" s="151">
        <f t="shared" si="157"/>
        <v>34844.770333333334</v>
      </c>
      <c r="S324" s="151">
        <f t="shared" si="157"/>
        <v>34844.770333333334</v>
      </c>
      <c r="T324" s="151">
        <f t="shared" si="157"/>
        <v>34844.770333333334</v>
      </c>
      <c r="U324" s="151">
        <f t="shared" si="157"/>
        <v>34844.770333333334</v>
      </c>
      <c r="V324" s="151">
        <f t="shared" si="157"/>
        <v>34844.770333333334</v>
      </c>
      <c r="W324" s="151">
        <f t="shared" si="157"/>
        <v>34844.770333333334</v>
      </c>
      <c r="X324" s="151">
        <f t="shared" si="157"/>
        <v>34844.770333333334</v>
      </c>
      <c r="Y324" s="151">
        <f t="shared" si="157"/>
        <v>34844.770333333334</v>
      </c>
      <c r="Z324" s="151">
        <f t="shared" si="157"/>
        <v>34844.770333333334</v>
      </c>
      <c r="AA324" s="151">
        <f t="shared" si="157"/>
        <v>34844.770333333334</v>
      </c>
    </row>
    <row r="325" spans="2:27" x14ac:dyDescent="0.3">
      <c r="B325" s="162" t="s">
        <v>324</v>
      </c>
      <c r="C325" s="163">
        <v>2006</v>
      </c>
      <c r="D325" s="149">
        <v>10.69</v>
      </c>
      <c r="E325" s="162"/>
      <c r="F325" s="162"/>
      <c r="G325" s="151">
        <v>43128.714000000007</v>
      </c>
      <c r="H325" s="151">
        <v>46044.358999999997</v>
      </c>
      <c r="I325" s="151">
        <v>43194.46</v>
      </c>
      <c r="J325" s="151">
        <v>45291.724999999999</v>
      </c>
      <c r="K325" s="151">
        <v>48557.090000000004</v>
      </c>
      <c r="L325" s="151">
        <v>47305.845000000001</v>
      </c>
      <c r="M325" s="151">
        <v>39690.658000000003</v>
      </c>
      <c r="N325" s="151">
        <v>47225.397999999994</v>
      </c>
      <c r="O325" s="151">
        <f t="shared" si="156"/>
        <v>44740.633666666661</v>
      </c>
      <c r="P325" s="151">
        <f t="shared" si="157"/>
        <v>44740.633666666661</v>
      </c>
      <c r="Q325" s="151">
        <f t="shared" si="157"/>
        <v>44740.633666666661</v>
      </c>
      <c r="R325" s="151">
        <f t="shared" si="157"/>
        <v>44740.633666666661</v>
      </c>
      <c r="S325" s="151">
        <f t="shared" si="157"/>
        <v>44740.633666666661</v>
      </c>
      <c r="T325" s="151">
        <f t="shared" si="157"/>
        <v>44740.633666666661</v>
      </c>
      <c r="U325" s="151">
        <f t="shared" si="157"/>
        <v>44740.633666666661</v>
      </c>
      <c r="V325" s="151">
        <f t="shared" si="157"/>
        <v>44740.633666666661</v>
      </c>
      <c r="W325" s="151">
        <f t="shared" si="157"/>
        <v>44740.633666666661</v>
      </c>
      <c r="X325" s="151">
        <f t="shared" si="157"/>
        <v>44740.633666666661</v>
      </c>
      <c r="Y325" s="151">
        <f t="shared" si="157"/>
        <v>44740.633666666661</v>
      </c>
      <c r="Z325" s="151">
        <f t="shared" si="157"/>
        <v>44740.633666666661</v>
      </c>
      <c r="AA325" s="151">
        <f t="shared" si="157"/>
        <v>44740.633666666661</v>
      </c>
    </row>
    <row r="326" spans="2:27" x14ac:dyDescent="0.3">
      <c r="B326" s="160" t="s">
        <v>325</v>
      </c>
      <c r="C326" s="171"/>
      <c r="D326" s="164"/>
      <c r="E326" s="160"/>
      <c r="F326" s="160"/>
      <c r="G326" s="161"/>
      <c r="H326" s="161"/>
      <c r="I326" s="161"/>
      <c r="J326" s="161"/>
      <c r="K326" s="161"/>
      <c r="L326" s="161"/>
      <c r="M326" s="161"/>
      <c r="N326" s="161"/>
      <c r="O326" s="161"/>
      <c r="P326" s="161"/>
      <c r="Q326" s="161"/>
      <c r="R326" s="161"/>
      <c r="S326" s="161"/>
      <c r="T326" s="161"/>
      <c r="U326" s="161"/>
      <c r="V326" s="161"/>
      <c r="W326" s="161"/>
      <c r="X326" s="161"/>
      <c r="Y326" s="161"/>
      <c r="Z326" s="161"/>
      <c r="AA326" s="161"/>
    </row>
    <row r="327" spans="2:27" x14ac:dyDescent="0.3">
      <c r="B327" s="162" t="s">
        <v>326</v>
      </c>
      <c r="C327" s="163">
        <v>1997</v>
      </c>
      <c r="D327" s="149">
        <v>9.7200000000000006</v>
      </c>
      <c r="E327" s="162"/>
      <c r="F327" s="162"/>
      <c r="G327" s="151">
        <v>8884.2089999999989</v>
      </c>
      <c r="H327" s="151">
        <v>15926.226000000001</v>
      </c>
      <c r="I327" s="151">
        <v>12913.739999999998</v>
      </c>
      <c r="J327" s="151">
        <v>11358.185999999998</v>
      </c>
      <c r="K327" s="151">
        <v>10445.099</v>
      </c>
      <c r="L327" s="151">
        <v>12813.867</v>
      </c>
      <c r="M327" s="151">
        <v>6632.0620000000017</v>
      </c>
      <c r="N327" s="151">
        <v>11241.978999999999</v>
      </c>
      <c r="O327" s="151">
        <f t="shared" ref="O327" si="158">+AVERAGE(L327:N327)</f>
        <v>10229.302666666668</v>
      </c>
      <c r="P327" s="151">
        <f>+O327</f>
        <v>10229.302666666668</v>
      </c>
      <c r="Q327" s="151">
        <f t="shared" ref="Q327:AA327" si="159">+P327</f>
        <v>10229.302666666668</v>
      </c>
      <c r="R327" s="151">
        <f t="shared" si="159"/>
        <v>10229.302666666668</v>
      </c>
      <c r="S327" s="151">
        <f t="shared" si="159"/>
        <v>10229.302666666668</v>
      </c>
      <c r="T327" s="151">
        <f t="shared" si="159"/>
        <v>10229.302666666668</v>
      </c>
      <c r="U327" s="151">
        <f t="shared" si="159"/>
        <v>10229.302666666668</v>
      </c>
      <c r="V327" s="151">
        <f t="shared" si="159"/>
        <v>10229.302666666668</v>
      </c>
      <c r="W327" s="151">
        <f t="shared" si="159"/>
        <v>10229.302666666668</v>
      </c>
      <c r="X327" s="151">
        <f t="shared" si="159"/>
        <v>10229.302666666668</v>
      </c>
      <c r="Y327" s="151">
        <f t="shared" si="159"/>
        <v>10229.302666666668</v>
      </c>
      <c r="Z327" s="151">
        <f t="shared" si="159"/>
        <v>10229.302666666668</v>
      </c>
      <c r="AA327" s="151">
        <f t="shared" si="159"/>
        <v>10229.302666666668</v>
      </c>
    </row>
    <row r="328" spans="2:27" x14ac:dyDescent="0.3">
      <c r="B328" s="160" t="s">
        <v>327</v>
      </c>
      <c r="C328" s="171"/>
      <c r="D328" s="164"/>
      <c r="E328" s="160"/>
      <c r="F328" s="160"/>
      <c r="G328" s="161"/>
      <c r="H328" s="161"/>
      <c r="I328" s="161"/>
      <c r="J328" s="161"/>
      <c r="K328" s="161"/>
      <c r="L328" s="161"/>
      <c r="M328" s="161"/>
      <c r="N328" s="161"/>
      <c r="O328" s="161"/>
      <c r="P328" s="161"/>
      <c r="Q328" s="161"/>
      <c r="R328" s="161"/>
      <c r="S328" s="161"/>
      <c r="T328" s="161"/>
      <c r="U328" s="161"/>
      <c r="V328" s="161"/>
      <c r="W328" s="161"/>
      <c r="X328" s="161"/>
      <c r="Y328" s="161"/>
      <c r="Z328" s="161"/>
      <c r="AA328" s="161"/>
    </row>
    <row r="329" spans="2:27" x14ac:dyDescent="0.3">
      <c r="B329" s="162" t="s">
        <v>328</v>
      </c>
      <c r="C329" s="163">
        <v>2002</v>
      </c>
      <c r="D329" s="149">
        <v>50.784999999999997</v>
      </c>
      <c r="E329" s="162"/>
      <c r="F329" s="162"/>
      <c r="G329" s="151">
        <v>190812.26330156953</v>
      </c>
      <c r="H329" s="151">
        <v>206067.00099999999</v>
      </c>
      <c r="I329" s="151">
        <v>209706.07100000003</v>
      </c>
      <c r="J329" s="151">
        <v>223487.34744793986</v>
      </c>
      <c r="K329" s="151">
        <v>70571.212</v>
      </c>
      <c r="L329" s="151">
        <v>211398.55300000001</v>
      </c>
      <c r="M329" s="151">
        <v>155757.26200000002</v>
      </c>
      <c r="N329" s="151">
        <v>179334.13099999996</v>
      </c>
      <c r="O329" s="151">
        <f t="shared" ref="O329" si="160">+AVERAGE(L329:N329)</f>
        <v>182163.31533333333</v>
      </c>
      <c r="P329" s="151">
        <f>+O329</f>
        <v>182163.31533333333</v>
      </c>
      <c r="Q329" s="151">
        <f t="shared" ref="Q329:AA329" si="161">+P329</f>
        <v>182163.31533333333</v>
      </c>
      <c r="R329" s="151">
        <f t="shared" si="161"/>
        <v>182163.31533333333</v>
      </c>
      <c r="S329" s="151">
        <f t="shared" si="161"/>
        <v>182163.31533333333</v>
      </c>
      <c r="T329" s="151">
        <f t="shared" si="161"/>
        <v>182163.31533333333</v>
      </c>
      <c r="U329" s="151">
        <f t="shared" si="161"/>
        <v>182163.31533333333</v>
      </c>
      <c r="V329" s="151">
        <f t="shared" si="161"/>
        <v>182163.31533333333</v>
      </c>
      <c r="W329" s="151">
        <f t="shared" si="161"/>
        <v>182163.31533333333</v>
      </c>
      <c r="X329" s="151">
        <f t="shared" si="161"/>
        <v>182163.31533333333</v>
      </c>
      <c r="Y329" s="151">
        <f t="shared" si="161"/>
        <v>182163.31533333333</v>
      </c>
      <c r="Z329" s="151">
        <f t="shared" si="161"/>
        <v>182163.31533333333</v>
      </c>
      <c r="AA329" s="151">
        <f t="shared" si="161"/>
        <v>182163.31533333333</v>
      </c>
    </row>
    <row r="330" spans="2:27" x14ac:dyDescent="0.3">
      <c r="B330" s="160" t="s">
        <v>329</v>
      </c>
      <c r="C330" s="171"/>
      <c r="D330" s="164"/>
      <c r="E330" s="160"/>
      <c r="F330" s="160"/>
      <c r="G330" s="161"/>
      <c r="H330" s="161"/>
      <c r="I330" s="161"/>
      <c r="J330" s="161"/>
      <c r="K330" s="161"/>
      <c r="L330" s="161"/>
      <c r="M330" s="161"/>
      <c r="N330" s="161"/>
      <c r="O330" s="161"/>
      <c r="P330" s="161"/>
      <c r="Q330" s="161"/>
      <c r="R330" s="161"/>
      <c r="S330" s="161"/>
      <c r="T330" s="161"/>
      <c r="U330" s="161"/>
      <c r="V330" s="161"/>
      <c r="W330" s="161"/>
      <c r="X330" s="161"/>
      <c r="Y330" s="161"/>
      <c r="Z330" s="161"/>
      <c r="AA330" s="161"/>
    </row>
    <row r="331" spans="2:27" x14ac:dyDescent="0.3">
      <c r="B331" s="162" t="s">
        <v>330</v>
      </c>
      <c r="C331" s="163">
        <v>1997</v>
      </c>
      <c r="D331" s="149">
        <v>11.04</v>
      </c>
      <c r="E331" s="162"/>
      <c r="F331" s="162"/>
      <c r="G331" s="151">
        <v>11345.115999999998</v>
      </c>
      <c r="H331" s="151">
        <v>11062.147000000001</v>
      </c>
      <c r="I331" s="151">
        <v>9730.2360000000008</v>
      </c>
      <c r="J331" s="151">
        <v>8366.9229999999989</v>
      </c>
      <c r="K331" s="151">
        <v>9230.8360000000011</v>
      </c>
      <c r="L331" s="151">
        <v>9970.2779999999984</v>
      </c>
      <c r="M331" s="151">
        <v>9497.0040000000008</v>
      </c>
      <c r="N331" s="151">
        <v>10212.421999999999</v>
      </c>
      <c r="O331" s="151">
        <f t="shared" ref="O331" si="162">+AVERAGE(L331:N331)</f>
        <v>9893.2346666666654</v>
      </c>
      <c r="P331" s="151">
        <f>+O331</f>
        <v>9893.2346666666654</v>
      </c>
      <c r="Q331" s="151">
        <f t="shared" ref="Q331:AA331" si="163">+P331</f>
        <v>9893.2346666666654</v>
      </c>
      <c r="R331" s="151">
        <f t="shared" si="163"/>
        <v>9893.2346666666654</v>
      </c>
      <c r="S331" s="151">
        <f t="shared" si="163"/>
        <v>9893.2346666666654</v>
      </c>
      <c r="T331" s="151">
        <f t="shared" si="163"/>
        <v>9893.2346666666654</v>
      </c>
      <c r="U331" s="151">
        <f t="shared" si="163"/>
        <v>9893.2346666666654</v>
      </c>
      <c r="V331" s="151">
        <f t="shared" si="163"/>
        <v>9893.2346666666654</v>
      </c>
      <c r="W331" s="151">
        <f t="shared" si="163"/>
        <v>9893.2346666666654</v>
      </c>
      <c r="X331" s="151">
        <f t="shared" si="163"/>
        <v>9893.2346666666654</v>
      </c>
      <c r="Y331" s="151">
        <f t="shared" si="163"/>
        <v>9893.2346666666654</v>
      </c>
      <c r="Z331" s="151">
        <f t="shared" si="163"/>
        <v>9893.2346666666654</v>
      </c>
      <c r="AA331" s="151">
        <f t="shared" si="163"/>
        <v>9893.2346666666654</v>
      </c>
    </row>
    <row r="332" spans="2:27" x14ac:dyDescent="0.3">
      <c r="B332" s="200"/>
      <c r="C332" s="201"/>
      <c r="D332" s="193"/>
    </row>
    <row r="333" spans="2:27" x14ac:dyDescent="0.3">
      <c r="B333" s="106"/>
      <c r="C333" s="74"/>
      <c r="D333" s="74"/>
      <c r="E333" s="74"/>
      <c r="F333" s="107"/>
      <c r="G333" s="75">
        <v>2010</v>
      </c>
      <c r="H333" s="75">
        <v>2011</v>
      </c>
      <c r="I333" s="75">
        <v>2012</v>
      </c>
      <c r="J333" s="75">
        <v>2013</v>
      </c>
      <c r="K333" s="75">
        <v>2014</v>
      </c>
      <c r="L333" s="75">
        <v>2015</v>
      </c>
      <c r="M333" s="75">
        <v>2016</v>
      </c>
      <c r="N333" s="75">
        <v>2017</v>
      </c>
      <c r="O333" s="75">
        <v>2018</v>
      </c>
      <c r="P333" s="75">
        <v>2019</v>
      </c>
      <c r="Q333" s="75">
        <v>2020</v>
      </c>
      <c r="R333" s="75">
        <v>2021</v>
      </c>
      <c r="S333" s="75">
        <v>2022</v>
      </c>
      <c r="T333" s="75">
        <v>2023</v>
      </c>
      <c r="U333" s="75">
        <v>2024</v>
      </c>
      <c r="V333" s="75">
        <v>2025</v>
      </c>
      <c r="W333" s="75">
        <v>2026</v>
      </c>
      <c r="X333" s="75">
        <v>2027</v>
      </c>
      <c r="Y333" s="75">
        <v>2028</v>
      </c>
      <c r="Z333" s="75">
        <v>2029</v>
      </c>
      <c r="AA333" s="75">
        <v>2030</v>
      </c>
    </row>
    <row r="334" spans="2:27" ht="28.8" x14ac:dyDescent="0.3">
      <c r="B334" s="154" t="s">
        <v>164</v>
      </c>
      <c r="C334" s="155" t="s">
        <v>139</v>
      </c>
      <c r="D334" s="137" t="s">
        <v>140</v>
      </c>
      <c r="E334" s="156"/>
      <c r="F334" s="154"/>
      <c r="G334" s="157" t="s">
        <v>331</v>
      </c>
      <c r="H334" s="157" t="s">
        <v>331</v>
      </c>
      <c r="I334" s="157" t="s">
        <v>331</v>
      </c>
      <c r="J334" s="157" t="s">
        <v>331</v>
      </c>
      <c r="K334" s="157" t="s">
        <v>331</v>
      </c>
      <c r="L334" s="157" t="s">
        <v>331</v>
      </c>
      <c r="M334" s="157" t="s">
        <v>331</v>
      </c>
      <c r="N334" s="157" t="s">
        <v>331</v>
      </c>
      <c r="O334" s="157" t="s">
        <v>331</v>
      </c>
      <c r="P334" s="157" t="s">
        <v>331</v>
      </c>
      <c r="Q334" s="157" t="s">
        <v>331</v>
      </c>
      <c r="R334" s="157" t="s">
        <v>331</v>
      </c>
      <c r="S334" s="157" t="s">
        <v>331</v>
      </c>
      <c r="T334" s="157" t="s">
        <v>331</v>
      </c>
      <c r="U334" s="157" t="s">
        <v>331</v>
      </c>
      <c r="V334" s="157" t="s">
        <v>331</v>
      </c>
      <c r="W334" s="157" t="s">
        <v>331</v>
      </c>
      <c r="X334" s="157" t="s">
        <v>331</v>
      </c>
      <c r="Y334" s="157" t="s">
        <v>331</v>
      </c>
      <c r="Z334" s="157" t="s">
        <v>331</v>
      </c>
      <c r="AA334" s="157" t="s">
        <v>331</v>
      </c>
    </row>
    <row r="335" spans="2:27" x14ac:dyDescent="0.3">
      <c r="B335" s="168" t="s">
        <v>210</v>
      </c>
      <c r="C335" s="202"/>
      <c r="D335" s="169"/>
      <c r="E335" s="169"/>
      <c r="F335" s="169"/>
      <c r="G335" s="170">
        <f t="shared" ref="G335:M335" si="164">+SUM(G336:G340)</f>
        <v>58156.17</v>
      </c>
      <c r="H335" s="170">
        <f t="shared" si="164"/>
        <v>64040.52</v>
      </c>
      <c r="I335" s="170">
        <f t="shared" si="164"/>
        <v>64494.2</v>
      </c>
      <c r="J335" s="170">
        <f t="shared" si="164"/>
        <v>79491</v>
      </c>
      <c r="K335" s="170">
        <f t="shared" si="164"/>
        <v>76309.624999999985</v>
      </c>
      <c r="L335" s="170">
        <f t="shared" si="164"/>
        <v>79093.507500000007</v>
      </c>
      <c r="M335" s="170">
        <f t="shared" si="164"/>
        <v>61193.049750000006</v>
      </c>
      <c r="N335" s="170">
        <f>+SUM(N336:N340)</f>
        <v>44047.566999999995</v>
      </c>
      <c r="O335" s="170">
        <f>+SUM(O336:O340)</f>
        <v>61776.900333333338</v>
      </c>
      <c r="P335" s="170">
        <f t="shared" ref="P335:AA335" si="165">+SUM(P336:P340)</f>
        <v>61776.900333333338</v>
      </c>
      <c r="Q335" s="170">
        <f t="shared" si="165"/>
        <v>61776.900333333338</v>
      </c>
      <c r="R335" s="170">
        <f t="shared" si="165"/>
        <v>61776.900333333338</v>
      </c>
      <c r="S335" s="170">
        <f t="shared" si="165"/>
        <v>61776.900333333338</v>
      </c>
      <c r="T335" s="170">
        <f t="shared" si="165"/>
        <v>61776.900333333338</v>
      </c>
      <c r="U335" s="170">
        <f t="shared" si="165"/>
        <v>61776.900333333338</v>
      </c>
      <c r="V335" s="170">
        <f t="shared" si="165"/>
        <v>61776.900333333338</v>
      </c>
      <c r="W335" s="170">
        <f t="shared" si="165"/>
        <v>61776.900333333338</v>
      </c>
      <c r="X335" s="170">
        <f t="shared" si="165"/>
        <v>61776.900333333338</v>
      </c>
      <c r="Y335" s="170">
        <f t="shared" si="165"/>
        <v>61776.900333333338</v>
      </c>
      <c r="Z335" s="170">
        <f t="shared" si="165"/>
        <v>61776.900333333338</v>
      </c>
      <c r="AA335" s="170">
        <f t="shared" si="165"/>
        <v>61776.900333333338</v>
      </c>
    </row>
    <row r="336" spans="2:27" x14ac:dyDescent="0.3">
      <c r="B336" s="160" t="s">
        <v>332</v>
      </c>
      <c r="C336" s="171"/>
      <c r="D336" s="160"/>
      <c r="E336" s="160"/>
      <c r="F336" s="160"/>
      <c r="G336" s="161"/>
      <c r="H336" s="161"/>
      <c r="I336" s="161"/>
      <c r="J336" s="161"/>
      <c r="K336" s="161"/>
      <c r="L336" s="161"/>
      <c r="M336" s="161"/>
      <c r="N336" s="161"/>
      <c r="O336" s="161"/>
      <c r="P336" s="161"/>
      <c r="Q336" s="161"/>
      <c r="R336" s="161"/>
      <c r="S336" s="161"/>
      <c r="T336" s="161"/>
      <c r="U336" s="161"/>
      <c r="V336" s="161"/>
      <c r="W336" s="161"/>
      <c r="X336" s="161"/>
      <c r="Y336" s="161"/>
      <c r="Z336" s="161"/>
      <c r="AA336" s="161"/>
    </row>
    <row r="337" spans="2:27" x14ac:dyDescent="0.3">
      <c r="B337" s="162" t="s">
        <v>333</v>
      </c>
      <c r="C337" s="203">
        <v>2007</v>
      </c>
      <c r="D337" s="149">
        <v>21</v>
      </c>
      <c r="E337" s="162"/>
      <c r="F337" s="162"/>
      <c r="G337" s="151">
        <v>58156.17</v>
      </c>
      <c r="H337" s="151">
        <v>64040.52</v>
      </c>
      <c r="I337" s="151">
        <v>64494.2</v>
      </c>
      <c r="J337" s="151">
        <v>79491</v>
      </c>
      <c r="K337" s="151">
        <v>65694</v>
      </c>
      <c r="L337" s="151">
        <v>62146</v>
      </c>
      <c r="M337" s="151">
        <v>50538</v>
      </c>
      <c r="N337" s="151">
        <v>29748</v>
      </c>
      <c r="O337" s="151">
        <f t="shared" ref="O337" si="166">+AVERAGE(L337:N337)</f>
        <v>47477.333333333336</v>
      </c>
      <c r="P337" s="151">
        <f t="shared" ref="P337:AA338" si="167">+O337</f>
        <v>47477.333333333336</v>
      </c>
      <c r="Q337" s="151">
        <f t="shared" si="167"/>
        <v>47477.333333333336</v>
      </c>
      <c r="R337" s="151">
        <f t="shared" si="167"/>
        <v>47477.333333333336</v>
      </c>
      <c r="S337" s="151">
        <f t="shared" si="167"/>
        <v>47477.333333333336</v>
      </c>
      <c r="T337" s="151">
        <f t="shared" si="167"/>
        <v>47477.333333333336</v>
      </c>
      <c r="U337" s="151">
        <f t="shared" si="167"/>
        <v>47477.333333333336</v>
      </c>
      <c r="V337" s="151">
        <f t="shared" si="167"/>
        <v>47477.333333333336</v>
      </c>
      <c r="W337" s="151">
        <f t="shared" si="167"/>
        <v>47477.333333333336</v>
      </c>
      <c r="X337" s="151">
        <f t="shared" si="167"/>
        <v>47477.333333333336</v>
      </c>
      <c r="Y337" s="151">
        <f t="shared" si="167"/>
        <v>47477.333333333336</v>
      </c>
      <c r="Z337" s="151">
        <f t="shared" si="167"/>
        <v>47477.333333333336</v>
      </c>
      <c r="AA337" s="151">
        <f t="shared" si="167"/>
        <v>47477.333333333336</v>
      </c>
    </row>
    <row r="338" spans="2:27" x14ac:dyDescent="0.3">
      <c r="B338" s="162" t="s">
        <v>59</v>
      </c>
      <c r="C338" s="203">
        <v>2017</v>
      </c>
      <c r="D338" s="149">
        <v>5</v>
      </c>
      <c r="E338" s="162"/>
      <c r="F338" s="162"/>
      <c r="G338" s="151">
        <v>0</v>
      </c>
      <c r="H338" s="151">
        <v>0</v>
      </c>
      <c r="I338" s="151">
        <v>0</v>
      </c>
      <c r="J338" s="151">
        <v>0</v>
      </c>
      <c r="K338" s="151">
        <v>0</v>
      </c>
      <c r="L338" s="151">
        <v>0</v>
      </c>
      <c r="M338" s="151">
        <v>0</v>
      </c>
      <c r="N338" s="151">
        <v>3137</v>
      </c>
      <c r="O338" s="151">
        <f>+N338</f>
        <v>3137</v>
      </c>
      <c r="P338" s="151">
        <f t="shared" si="167"/>
        <v>3137</v>
      </c>
      <c r="Q338" s="151">
        <f t="shared" si="167"/>
        <v>3137</v>
      </c>
      <c r="R338" s="151">
        <f t="shared" si="167"/>
        <v>3137</v>
      </c>
      <c r="S338" s="151">
        <f t="shared" si="167"/>
        <v>3137</v>
      </c>
      <c r="T338" s="151">
        <f t="shared" si="167"/>
        <v>3137</v>
      </c>
      <c r="U338" s="151">
        <f t="shared" si="167"/>
        <v>3137</v>
      </c>
      <c r="V338" s="151">
        <f t="shared" si="167"/>
        <v>3137</v>
      </c>
      <c r="W338" s="151">
        <f t="shared" si="167"/>
        <v>3137</v>
      </c>
      <c r="X338" s="151">
        <f t="shared" si="167"/>
        <v>3137</v>
      </c>
      <c r="Y338" s="151">
        <f t="shared" si="167"/>
        <v>3137</v>
      </c>
      <c r="Z338" s="151">
        <f t="shared" si="167"/>
        <v>3137</v>
      </c>
      <c r="AA338" s="151">
        <f t="shared" si="167"/>
        <v>3137</v>
      </c>
    </row>
    <row r="339" spans="2:27" x14ac:dyDescent="0.3">
      <c r="B339" s="160" t="s">
        <v>160</v>
      </c>
      <c r="C339" s="171"/>
      <c r="D339" s="160"/>
      <c r="E339" s="160"/>
      <c r="F339" s="160"/>
      <c r="G339" s="161"/>
      <c r="H339" s="161"/>
      <c r="I339" s="161"/>
      <c r="J339" s="161"/>
      <c r="K339" s="161"/>
      <c r="L339" s="161"/>
      <c r="M339" s="161"/>
      <c r="N339" s="161"/>
      <c r="O339" s="161"/>
      <c r="P339" s="161"/>
      <c r="Q339" s="161"/>
      <c r="R339" s="161"/>
      <c r="S339" s="161"/>
      <c r="T339" s="161"/>
      <c r="U339" s="161"/>
      <c r="V339" s="161"/>
      <c r="W339" s="161"/>
      <c r="X339" s="161"/>
      <c r="Y339" s="161"/>
      <c r="Z339" s="161"/>
      <c r="AA339" s="161"/>
    </row>
    <row r="340" spans="2:27" x14ac:dyDescent="0.3">
      <c r="B340" s="162" t="s">
        <v>60</v>
      </c>
      <c r="C340" s="203">
        <v>2014</v>
      </c>
      <c r="D340" s="149">
        <v>14.57</v>
      </c>
      <c r="E340" s="162"/>
      <c r="F340" s="162"/>
      <c r="G340" s="151">
        <v>0</v>
      </c>
      <c r="H340" s="151">
        <v>0</v>
      </c>
      <c r="I340" s="151">
        <v>0</v>
      </c>
      <c r="J340" s="151">
        <v>0</v>
      </c>
      <c r="K340" s="151">
        <v>10615.624999999991</v>
      </c>
      <c r="L340" s="151">
        <v>16947.507500000011</v>
      </c>
      <c r="M340" s="151">
        <v>10655.049750000002</v>
      </c>
      <c r="N340" s="151">
        <v>11162.566999999999</v>
      </c>
      <c r="O340" s="151">
        <f>+N340</f>
        <v>11162.566999999999</v>
      </c>
      <c r="P340" s="151">
        <f>+O340</f>
        <v>11162.566999999999</v>
      </c>
      <c r="Q340" s="151">
        <f t="shared" ref="Q340:AA340" si="168">+P340</f>
        <v>11162.566999999999</v>
      </c>
      <c r="R340" s="151">
        <f t="shared" si="168"/>
        <v>11162.566999999999</v>
      </c>
      <c r="S340" s="151">
        <f t="shared" si="168"/>
        <v>11162.566999999999</v>
      </c>
      <c r="T340" s="151">
        <f t="shared" si="168"/>
        <v>11162.566999999999</v>
      </c>
      <c r="U340" s="151">
        <f t="shared" si="168"/>
        <v>11162.566999999999</v>
      </c>
      <c r="V340" s="151">
        <f t="shared" si="168"/>
        <v>11162.566999999999</v>
      </c>
      <c r="W340" s="151">
        <f t="shared" si="168"/>
        <v>11162.566999999999</v>
      </c>
      <c r="X340" s="151">
        <f t="shared" si="168"/>
        <v>11162.566999999999</v>
      </c>
      <c r="Y340" s="151">
        <f t="shared" si="168"/>
        <v>11162.566999999999</v>
      </c>
      <c r="Z340" s="151">
        <f t="shared" si="168"/>
        <v>11162.566999999999</v>
      </c>
      <c r="AA340" s="151">
        <f t="shared" si="168"/>
        <v>11162.566999999999</v>
      </c>
    </row>
    <row r="341" spans="2:27" x14ac:dyDescent="0.3">
      <c r="B341" s="200"/>
      <c r="C341" s="204"/>
      <c r="D341" s="193"/>
    </row>
    <row r="342" spans="2:27" x14ac:dyDescent="0.3">
      <c r="B342" s="106"/>
      <c r="C342" s="74"/>
      <c r="D342" s="74"/>
      <c r="E342" s="74"/>
      <c r="F342" s="107"/>
      <c r="G342" s="75">
        <v>2010</v>
      </c>
      <c r="H342" s="75">
        <v>2011</v>
      </c>
      <c r="I342" s="75">
        <v>2012</v>
      </c>
      <c r="J342" s="75">
        <v>2013</v>
      </c>
      <c r="K342" s="75">
        <v>2014</v>
      </c>
      <c r="L342" s="75">
        <v>2015</v>
      </c>
      <c r="M342" s="75">
        <v>2016</v>
      </c>
      <c r="N342" s="75">
        <v>2017</v>
      </c>
      <c r="O342" s="75">
        <v>2018</v>
      </c>
      <c r="P342" s="75">
        <v>2019</v>
      </c>
      <c r="Q342" s="75">
        <v>2020</v>
      </c>
      <c r="R342" s="75">
        <v>2021</v>
      </c>
      <c r="S342" s="75">
        <v>2022</v>
      </c>
      <c r="T342" s="75">
        <v>2023</v>
      </c>
      <c r="U342" s="75">
        <v>2024</v>
      </c>
      <c r="V342" s="75">
        <v>2025</v>
      </c>
      <c r="W342" s="75">
        <v>2026</v>
      </c>
      <c r="X342" s="75">
        <v>2027</v>
      </c>
      <c r="Y342" s="75">
        <v>2028</v>
      </c>
      <c r="Z342" s="75">
        <v>2029</v>
      </c>
      <c r="AA342" s="75">
        <v>2030</v>
      </c>
    </row>
    <row r="343" spans="2:27" ht="28.8" x14ac:dyDescent="0.3">
      <c r="B343" s="154" t="s">
        <v>164</v>
      </c>
      <c r="C343" s="155" t="s">
        <v>139</v>
      </c>
      <c r="D343" s="137" t="s">
        <v>140</v>
      </c>
      <c r="E343" s="156" t="s">
        <v>141</v>
      </c>
      <c r="F343" s="154"/>
      <c r="G343" s="157" t="s">
        <v>331</v>
      </c>
      <c r="H343" s="157" t="s">
        <v>331</v>
      </c>
      <c r="I343" s="157" t="s">
        <v>331</v>
      </c>
      <c r="J343" s="157" t="s">
        <v>331</v>
      </c>
      <c r="K343" s="157" t="s">
        <v>331</v>
      </c>
      <c r="L343" s="157" t="s">
        <v>331</v>
      </c>
      <c r="M343" s="157" t="s">
        <v>331</v>
      </c>
      <c r="N343" s="157" t="s">
        <v>331</v>
      </c>
      <c r="O343" s="157" t="s">
        <v>331</v>
      </c>
      <c r="P343" s="157" t="s">
        <v>331</v>
      </c>
      <c r="Q343" s="157" t="s">
        <v>331</v>
      </c>
      <c r="R343" s="157" t="s">
        <v>331</v>
      </c>
      <c r="S343" s="157" t="s">
        <v>331</v>
      </c>
      <c r="T343" s="157" t="s">
        <v>331</v>
      </c>
      <c r="U343" s="157" t="s">
        <v>331</v>
      </c>
      <c r="V343" s="157" t="s">
        <v>331</v>
      </c>
      <c r="W343" s="157" t="s">
        <v>331</v>
      </c>
      <c r="X343" s="157" t="s">
        <v>331</v>
      </c>
      <c r="Y343" s="157" t="s">
        <v>331</v>
      </c>
      <c r="Z343" s="157" t="s">
        <v>331</v>
      </c>
      <c r="AA343" s="157" t="s">
        <v>331</v>
      </c>
    </row>
    <row r="344" spans="2:27" x14ac:dyDescent="0.3">
      <c r="B344" s="168" t="s">
        <v>190</v>
      </c>
      <c r="C344" s="169"/>
      <c r="D344" s="169"/>
      <c r="E344" s="169"/>
      <c r="F344" s="169"/>
      <c r="G344" s="170">
        <f t="shared" ref="G344:M344" si="169">+SUM(G345:G347)</f>
        <v>0</v>
      </c>
      <c r="H344" s="170">
        <f t="shared" si="169"/>
        <v>0</v>
      </c>
      <c r="I344" s="170">
        <f t="shared" si="169"/>
        <v>0</v>
      </c>
      <c r="J344" s="170">
        <f t="shared" si="169"/>
        <v>36.528500000000001</v>
      </c>
      <c r="K344" s="170">
        <f t="shared" si="169"/>
        <v>8157.7569999999996</v>
      </c>
      <c r="L344" s="170">
        <f t="shared" si="169"/>
        <v>11450.126</v>
      </c>
      <c r="M344" s="170">
        <f t="shared" si="169"/>
        <v>34911.444000000003</v>
      </c>
      <c r="N344" s="170">
        <f>+SUM(N345:N347)</f>
        <v>60383.278999999995</v>
      </c>
      <c r="O344" s="170">
        <f t="shared" ref="O344:AA344" si="170">+SUM(O345:O347)</f>
        <v>86072.578999999998</v>
      </c>
      <c r="P344" s="170">
        <f t="shared" si="170"/>
        <v>86072.578999999998</v>
      </c>
      <c r="Q344" s="170">
        <f t="shared" si="170"/>
        <v>86072.578999999998</v>
      </c>
      <c r="R344" s="170">
        <f t="shared" si="170"/>
        <v>86072.578999999998</v>
      </c>
      <c r="S344" s="170">
        <f t="shared" si="170"/>
        <v>86072.578999999998</v>
      </c>
      <c r="T344" s="170">
        <f t="shared" si="170"/>
        <v>86072.578999999998</v>
      </c>
      <c r="U344" s="170">
        <f t="shared" si="170"/>
        <v>86072.578999999998</v>
      </c>
      <c r="V344" s="170">
        <f t="shared" si="170"/>
        <v>86072.578999999998</v>
      </c>
      <c r="W344" s="170">
        <f t="shared" si="170"/>
        <v>86072.578999999998</v>
      </c>
      <c r="X344" s="170">
        <f t="shared" si="170"/>
        <v>86072.578999999998</v>
      </c>
      <c r="Y344" s="170">
        <f t="shared" si="170"/>
        <v>86072.578999999998</v>
      </c>
      <c r="Z344" s="170">
        <f t="shared" si="170"/>
        <v>86072.578999999998</v>
      </c>
      <c r="AA344" s="170">
        <f t="shared" si="170"/>
        <v>86072.578999999998</v>
      </c>
    </row>
    <row r="345" spans="2:27" x14ac:dyDescent="0.3">
      <c r="B345" s="160" t="s">
        <v>334</v>
      </c>
      <c r="C345" s="160"/>
      <c r="D345" s="160"/>
      <c r="E345" s="160"/>
      <c r="F345" s="160"/>
      <c r="G345" s="161"/>
      <c r="H345" s="161"/>
      <c r="I345" s="161"/>
      <c r="J345" s="161"/>
      <c r="K345" s="161"/>
      <c r="L345" s="161"/>
      <c r="M345" s="161"/>
      <c r="N345" s="161"/>
      <c r="O345" s="161"/>
      <c r="P345" s="161"/>
      <c r="Q345" s="161"/>
      <c r="R345" s="161"/>
      <c r="S345" s="161"/>
      <c r="T345" s="161"/>
      <c r="U345" s="161"/>
      <c r="V345" s="161"/>
      <c r="W345" s="161"/>
      <c r="X345" s="161"/>
      <c r="Y345" s="161"/>
      <c r="Z345" s="161"/>
      <c r="AA345" s="161"/>
    </row>
    <row r="346" spans="2:27" x14ac:dyDescent="0.3">
      <c r="B346" s="162" t="s">
        <v>335</v>
      </c>
      <c r="C346" s="205">
        <v>2013</v>
      </c>
      <c r="D346" s="149">
        <v>3</v>
      </c>
      <c r="E346" s="163">
        <v>0.35</v>
      </c>
      <c r="F346" s="162"/>
      <c r="G346" s="151">
        <v>0</v>
      </c>
      <c r="H346" s="151">
        <v>0</v>
      </c>
      <c r="I346" s="151">
        <v>0</v>
      </c>
      <c r="J346" s="151">
        <v>36.528500000000001</v>
      </c>
      <c r="K346" s="151">
        <v>8157.7569999999996</v>
      </c>
      <c r="L346" s="151">
        <v>11450.126</v>
      </c>
      <c r="M346" s="151">
        <v>13207.373</v>
      </c>
      <c r="N346" s="151">
        <v>12488.579</v>
      </c>
      <c r="O346" s="151">
        <f>+N346</f>
        <v>12488.579</v>
      </c>
      <c r="P346" s="151">
        <f>+O346</f>
        <v>12488.579</v>
      </c>
      <c r="Q346" s="151">
        <f t="shared" ref="Q346:AA347" si="171">+P346</f>
        <v>12488.579</v>
      </c>
      <c r="R346" s="151">
        <f t="shared" si="171"/>
        <v>12488.579</v>
      </c>
      <c r="S346" s="151">
        <f t="shared" si="171"/>
        <v>12488.579</v>
      </c>
      <c r="T346" s="151">
        <f t="shared" si="171"/>
        <v>12488.579</v>
      </c>
      <c r="U346" s="151">
        <f t="shared" si="171"/>
        <v>12488.579</v>
      </c>
      <c r="V346" s="151">
        <f t="shared" si="171"/>
        <v>12488.579</v>
      </c>
      <c r="W346" s="151">
        <f t="shared" si="171"/>
        <v>12488.579</v>
      </c>
      <c r="X346" s="151">
        <f t="shared" si="171"/>
        <v>12488.579</v>
      </c>
      <c r="Y346" s="151">
        <f t="shared" si="171"/>
        <v>12488.579</v>
      </c>
      <c r="Z346" s="151">
        <f t="shared" si="171"/>
        <v>12488.579</v>
      </c>
      <c r="AA346" s="151">
        <f t="shared" si="171"/>
        <v>12488.579</v>
      </c>
    </row>
    <row r="347" spans="2:27" x14ac:dyDescent="0.3">
      <c r="B347" s="162" t="s">
        <v>336</v>
      </c>
      <c r="C347" s="205">
        <v>2016</v>
      </c>
      <c r="D347" s="149">
        <v>24</v>
      </c>
      <c r="E347" s="163">
        <v>0.35</v>
      </c>
      <c r="F347" s="162"/>
      <c r="G347" s="151">
        <v>0</v>
      </c>
      <c r="H347" s="151">
        <v>0</v>
      </c>
      <c r="I347" s="151">
        <v>0</v>
      </c>
      <c r="J347" s="151">
        <v>0</v>
      </c>
      <c r="K347" s="151">
        <v>0</v>
      </c>
      <c r="L347" s="151">
        <v>0</v>
      </c>
      <c r="M347" s="151">
        <v>21704.071000000004</v>
      </c>
      <c r="N347" s="151">
        <v>47894.7</v>
      </c>
      <c r="O347" s="151">
        <f>+D347*8760*E347</f>
        <v>73584</v>
      </c>
      <c r="P347" s="151">
        <f>+O347</f>
        <v>73584</v>
      </c>
      <c r="Q347" s="151">
        <f t="shared" si="171"/>
        <v>73584</v>
      </c>
      <c r="R347" s="151">
        <f t="shared" si="171"/>
        <v>73584</v>
      </c>
      <c r="S347" s="151">
        <f t="shared" si="171"/>
        <v>73584</v>
      </c>
      <c r="T347" s="151">
        <f t="shared" si="171"/>
        <v>73584</v>
      </c>
      <c r="U347" s="151">
        <f t="shared" si="171"/>
        <v>73584</v>
      </c>
      <c r="V347" s="151">
        <f t="shared" si="171"/>
        <v>73584</v>
      </c>
      <c r="W347" s="151">
        <f t="shared" si="171"/>
        <v>73584</v>
      </c>
      <c r="X347" s="151">
        <f t="shared" si="171"/>
        <v>73584</v>
      </c>
      <c r="Y347" s="151">
        <f t="shared" si="171"/>
        <v>73584</v>
      </c>
      <c r="Z347" s="151">
        <f t="shared" si="171"/>
        <v>73584</v>
      </c>
      <c r="AA347" s="151">
        <f t="shared" si="171"/>
        <v>73584</v>
      </c>
    </row>
  </sheetData>
  <conditionalFormatting sqref="F191:F25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3"/>
  <sheetViews>
    <sheetView workbookViewId="0">
      <selection activeCell="G13" sqref="G13"/>
    </sheetView>
  </sheetViews>
  <sheetFormatPr baseColWidth="10" defaultRowHeight="13.2" x14ac:dyDescent="0.25"/>
  <cols>
    <col min="2" max="2" width="24.44140625" bestFit="1" customWidth="1"/>
    <col min="3" max="3" width="14.109375" customWidth="1"/>
  </cols>
  <sheetData>
    <row r="1" spans="2:6" ht="45" thickBot="1" x14ac:dyDescent="0.3">
      <c r="B1" s="251" t="s">
        <v>138</v>
      </c>
      <c r="C1" s="252" t="s">
        <v>139</v>
      </c>
      <c r="D1" s="252" t="s">
        <v>140</v>
      </c>
      <c r="E1" s="252" t="s">
        <v>141</v>
      </c>
      <c r="F1" s="253" t="s">
        <v>142</v>
      </c>
    </row>
    <row r="2" spans="2:6" ht="14.4" x14ac:dyDescent="0.3">
      <c r="B2" s="254" t="s">
        <v>144</v>
      </c>
      <c r="C2" s="255"/>
      <c r="D2" s="255"/>
      <c r="E2" s="255"/>
      <c r="F2" s="256"/>
    </row>
    <row r="3" spans="2:6" ht="14.4" x14ac:dyDescent="0.3">
      <c r="B3" s="257" t="s">
        <v>159</v>
      </c>
      <c r="C3" s="145"/>
      <c r="D3" s="145"/>
      <c r="E3" s="145"/>
      <c r="F3" s="258"/>
    </row>
    <row r="4" spans="2:6" ht="14.4" x14ac:dyDescent="0.3">
      <c r="B4" s="259" t="str">
        <f>+B3</f>
        <v>Guaracachi</v>
      </c>
      <c r="C4" s="148">
        <v>2020</v>
      </c>
      <c r="D4" s="149">
        <v>36</v>
      </c>
      <c r="E4" s="149">
        <v>0.7</v>
      </c>
      <c r="F4" s="260">
        <v>0.38</v>
      </c>
    </row>
    <row r="5" spans="2:6" ht="14.4" x14ac:dyDescent="0.3">
      <c r="B5" s="257" t="s">
        <v>160</v>
      </c>
      <c r="C5" s="145"/>
      <c r="D5" s="145"/>
      <c r="E5" s="145"/>
      <c r="F5" s="258"/>
    </row>
    <row r="6" spans="2:6" ht="14.4" x14ac:dyDescent="0.3">
      <c r="B6" s="259" t="str">
        <f>+B5</f>
        <v>Santa Cruz</v>
      </c>
      <c r="C6" s="148">
        <v>2020</v>
      </c>
      <c r="D6" s="149">
        <v>28</v>
      </c>
      <c r="E6" s="149">
        <v>0.7</v>
      </c>
      <c r="F6" s="260">
        <v>0.38170767905185599</v>
      </c>
    </row>
    <row r="7" spans="2:6" ht="14.4" x14ac:dyDescent="0.3">
      <c r="B7" s="257" t="s">
        <v>161</v>
      </c>
      <c r="C7" s="145"/>
      <c r="D7" s="145"/>
      <c r="E7" s="145"/>
      <c r="F7" s="258"/>
    </row>
    <row r="8" spans="2:6" ht="14.4" x14ac:dyDescent="0.3">
      <c r="B8" s="259" t="str">
        <f>+B7</f>
        <v>Carrasco</v>
      </c>
      <c r="C8" s="148">
        <v>2020</v>
      </c>
      <c r="D8" s="149">
        <v>52</v>
      </c>
      <c r="E8" s="149">
        <v>0.7</v>
      </c>
      <c r="F8" s="260">
        <v>0.38170767905185599</v>
      </c>
    </row>
    <row r="9" spans="2:6" ht="14.4" x14ac:dyDescent="0.3">
      <c r="B9" s="257" t="s">
        <v>162</v>
      </c>
      <c r="C9" s="145"/>
      <c r="D9" s="145"/>
      <c r="E9" s="145"/>
      <c r="F9" s="258"/>
    </row>
    <row r="10" spans="2:6" ht="14.4" x14ac:dyDescent="0.3">
      <c r="B10" s="259" t="str">
        <f>+B9</f>
        <v>Natural Gas A</v>
      </c>
      <c r="C10" s="148"/>
      <c r="D10" s="152"/>
      <c r="E10" s="153"/>
      <c r="F10" s="261"/>
    </row>
    <row r="11" spans="2:6" ht="14.4" x14ac:dyDescent="0.3">
      <c r="B11" s="257" t="s">
        <v>163</v>
      </c>
      <c r="C11" s="145"/>
      <c r="D11" s="145"/>
      <c r="E11" s="145"/>
      <c r="F11" s="258"/>
    </row>
    <row r="12" spans="2:6" ht="15" thickBot="1" x14ac:dyDescent="0.35">
      <c r="B12" s="262" t="str">
        <f>+B11</f>
        <v>Natural Gas B</v>
      </c>
      <c r="C12" s="263"/>
      <c r="D12" s="264"/>
      <c r="E12" s="265"/>
      <c r="F12" s="266"/>
    </row>
    <row r="13" spans="2:6" ht="14.4" x14ac:dyDescent="0.3">
      <c r="B13" s="82"/>
      <c r="C13" s="82"/>
      <c r="D13" s="82"/>
      <c r="E13" s="82"/>
      <c r="F13" s="82"/>
    </row>
    <row r="14" spans="2:6" ht="14.4" x14ac:dyDescent="0.3">
      <c r="B14" s="106"/>
      <c r="C14" s="74"/>
      <c r="D14" s="74"/>
      <c r="E14" s="74"/>
      <c r="F14" s="107"/>
    </row>
    <row r="15" spans="2:6" ht="28.8" x14ac:dyDescent="0.3">
      <c r="B15" s="154" t="s">
        <v>164</v>
      </c>
      <c r="C15" s="155" t="s">
        <v>139</v>
      </c>
      <c r="D15" s="137" t="s">
        <v>140</v>
      </c>
      <c r="E15" s="156" t="s">
        <v>141</v>
      </c>
      <c r="F15" s="156"/>
    </row>
    <row r="16" spans="2:6" ht="14.4" x14ac:dyDescent="0.3">
      <c r="B16" s="158" t="s">
        <v>165</v>
      </c>
      <c r="C16" s="158"/>
      <c r="D16" s="158"/>
      <c r="E16" s="158"/>
      <c r="F16" s="158"/>
    </row>
    <row r="17" spans="2:6" ht="14.4" x14ac:dyDescent="0.3">
      <c r="B17" s="160" t="s">
        <v>174</v>
      </c>
      <c r="C17" s="160"/>
      <c r="D17" s="164"/>
      <c r="E17" s="160"/>
      <c r="F17" s="160"/>
    </row>
    <row r="18" spans="2:6" ht="14.4" x14ac:dyDescent="0.3">
      <c r="B18" s="162" t="str">
        <f>+B17</f>
        <v>Banda Azul</v>
      </c>
      <c r="C18" s="163">
        <v>2020</v>
      </c>
      <c r="D18" s="149">
        <v>93</v>
      </c>
      <c r="E18" s="163">
        <v>0.5</v>
      </c>
      <c r="F18" s="163"/>
    </row>
    <row r="19" spans="2:6" ht="14.4" x14ac:dyDescent="0.3">
      <c r="B19" s="160" t="s">
        <v>175</v>
      </c>
      <c r="C19" s="160"/>
      <c r="D19" s="164"/>
      <c r="E19" s="160"/>
      <c r="F19" s="160"/>
    </row>
    <row r="20" spans="2:6" ht="14.4" x14ac:dyDescent="0.3">
      <c r="B20" s="162" t="str">
        <f>+B19</f>
        <v>Pequenas centrales</v>
      </c>
      <c r="C20" s="163">
        <v>2020</v>
      </c>
      <c r="D20" s="149">
        <v>200</v>
      </c>
      <c r="E20" s="163">
        <v>0.5</v>
      </c>
      <c r="F20" s="163"/>
    </row>
    <row r="21" spans="2:6" ht="14.4" x14ac:dyDescent="0.3">
      <c r="B21" s="160" t="s">
        <v>176</v>
      </c>
      <c r="C21" s="160"/>
      <c r="D21" s="164"/>
      <c r="E21" s="160"/>
      <c r="F21" s="160"/>
    </row>
    <row r="22" spans="2:6" ht="14.4" x14ac:dyDescent="0.3">
      <c r="B22" s="162" t="str">
        <f>+B21</f>
        <v>Carrizal</v>
      </c>
      <c r="C22" s="163">
        <v>2025</v>
      </c>
      <c r="D22" s="149">
        <v>347</v>
      </c>
      <c r="E22" s="163">
        <v>0.5</v>
      </c>
      <c r="F22" s="163"/>
    </row>
    <row r="23" spans="2:6" ht="14.4" x14ac:dyDescent="0.3">
      <c r="B23" s="160" t="s">
        <v>177</v>
      </c>
      <c r="C23" s="160"/>
      <c r="D23" s="164"/>
      <c r="E23" s="160"/>
      <c r="F23" s="160"/>
    </row>
    <row r="24" spans="2:6" ht="14.4" x14ac:dyDescent="0.3">
      <c r="B24" s="162" t="str">
        <f>+B23</f>
        <v>Cambari</v>
      </c>
      <c r="C24" s="163">
        <v>2025</v>
      </c>
      <c r="D24" s="149">
        <v>93</v>
      </c>
      <c r="E24" s="163">
        <v>0.5</v>
      </c>
      <c r="F24" s="163"/>
    </row>
    <row r="25" spans="2:6" ht="14.4" x14ac:dyDescent="0.3">
      <c r="B25" s="160" t="s">
        <v>178</v>
      </c>
      <c r="C25" s="160"/>
      <c r="D25" s="164"/>
      <c r="E25" s="160"/>
      <c r="F25" s="160"/>
    </row>
    <row r="26" spans="2:6" ht="14.4" x14ac:dyDescent="0.3">
      <c r="B26" s="162" t="str">
        <f>+B25</f>
        <v>Cuenca Corani</v>
      </c>
      <c r="C26" s="163">
        <v>2025</v>
      </c>
      <c r="D26" s="149">
        <v>220</v>
      </c>
      <c r="E26" s="163">
        <v>0.5</v>
      </c>
      <c r="F26" s="163"/>
    </row>
    <row r="27" spans="2:6" ht="14.4" x14ac:dyDescent="0.3">
      <c r="B27" s="160" t="s">
        <v>179</v>
      </c>
      <c r="C27" s="160"/>
      <c r="D27" s="164"/>
      <c r="E27" s="160"/>
      <c r="F27" s="160"/>
    </row>
    <row r="28" spans="2:6" ht="14.4" x14ac:dyDescent="0.3">
      <c r="B28" s="162" t="str">
        <f>+B27</f>
        <v>Moliineros</v>
      </c>
      <c r="C28" s="163">
        <v>2025</v>
      </c>
      <c r="D28" s="149">
        <v>132</v>
      </c>
      <c r="E28" s="163">
        <v>0.5</v>
      </c>
      <c r="F28" s="163"/>
    </row>
    <row r="29" spans="2:6" ht="14.4" x14ac:dyDescent="0.3">
      <c r="B29" s="160" t="s">
        <v>180</v>
      </c>
      <c r="C29" s="160"/>
      <c r="D29" s="164"/>
      <c r="E29" s="160"/>
      <c r="F29" s="160"/>
    </row>
    <row r="30" spans="2:6" ht="14.4" x14ac:dyDescent="0.3">
      <c r="B30" s="162" t="str">
        <f>+B29</f>
        <v>Rositas</v>
      </c>
      <c r="C30" s="163">
        <v>2025</v>
      </c>
      <c r="D30" s="149">
        <v>600</v>
      </c>
      <c r="E30" s="163">
        <v>0.5</v>
      </c>
      <c r="F30" s="163"/>
    </row>
    <row r="31" spans="2:6" ht="14.4" x14ac:dyDescent="0.3">
      <c r="B31" s="160" t="s">
        <v>181</v>
      </c>
      <c r="C31" s="160"/>
      <c r="D31" s="164"/>
      <c r="E31" s="160"/>
      <c r="F31" s="160"/>
    </row>
    <row r="32" spans="2:6" ht="14.4" x14ac:dyDescent="0.3">
      <c r="B32" s="162" t="str">
        <f>+B31</f>
        <v>Icla</v>
      </c>
      <c r="C32" s="163">
        <v>2029</v>
      </c>
      <c r="D32" s="149">
        <v>102</v>
      </c>
      <c r="E32" s="163">
        <v>0.53</v>
      </c>
      <c r="F32" s="163"/>
    </row>
    <row r="33" spans="2:6" ht="14.4" x14ac:dyDescent="0.3">
      <c r="B33" s="160" t="s">
        <v>182</v>
      </c>
      <c r="C33" s="160"/>
      <c r="D33" s="164"/>
      <c r="E33" s="160"/>
      <c r="F33" s="160"/>
    </row>
    <row r="34" spans="2:6" ht="14.4" x14ac:dyDescent="0.3">
      <c r="B34" s="162" t="str">
        <f>+B33</f>
        <v>Margarita</v>
      </c>
      <c r="C34" s="163">
        <v>2029</v>
      </c>
      <c r="D34" s="149">
        <v>150</v>
      </c>
      <c r="E34" s="163">
        <v>0.53</v>
      </c>
      <c r="F34" s="163"/>
    </row>
    <row r="35" spans="2:6" ht="14.4" x14ac:dyDescent="0.3">
      <c r="B35" s="160" t="s">
        <v>183</v>
      </c>
      <c r="C35" s="160"/>
      <c r="D35" s="164"/>
      <c r="E35" s="160"/>
      <c r="F35" s="160"/>
    </row>
    <row r="36" spans="2:6" ht="14.4" x14ac:dyDescent="0.3">
      <c r="B36" s="162" t="str">
        <f>+B35</f>
        <v>Río Grande (excl. Juntas)</v>
      </c>
      <c r="C36" s="163">
        <v>2029</v>
      </c>
      <c r="D36" s="149">
        <f>3072-172</f>
        <v>2900</v>
      </c>
      <c r="E36" s="163">
        <v>0.53</v>
      </c>
      <c r="F36" s="163"/>
    </row>
    <row r="37" spans="2:6" ht="14.4" x14ac:dyDescent="0.3">
      <c r="B37" s="160" t="s">
        <v>184</v>
      </c>
      <c r="C37" s="160"/>
      <c r="D37" s="164"/>
      <c r="E37" s="160"/>
      <c r="F37" s="160"/>
    </row>
    <row r="38" spans="2:6" ht="14.4" x14ac:dyDescent="0.3">
      <c r="B38" s="162" t="str">
        <f>+B37</f>
        <v>Otras  nuevas plantas</v>
      </c>
      <c r="C38" s="163">
        <v>2029</v>
      </c>
      <c r="D38" s="149">
        <v>360</v>
      </c>
      <c r="E38" s="163">
        <v>0.53</v>
      </c>
      <c r="F38" s="163"/>
    </row>
    <row r="39" spans="2:6" ht="14.4" x14ac:dyDescent="0.3">
      <c r="B39" s="160" t="s">
        <v>185</v>
      </c>
      <c r="C39" s="160"/>
      <c r="D39" s="164"/>
      <c r="E39" s="160"/>
      <c r="F39" s="160"/>
    </row>
    <row r="40" spans="2:6" ht="14.4" x14ac:dyDescent="0.3">
      <c r="B40" s="162" t="str">
        <f>+B39</f>
        <v>Cachuela Esperanza</v>
      </c>
      <c r="C40" s="163">
        <v>2029</v>
      </c>
      <c r="D40" s="149">
        <v>990</v>
      </c>
      <c r="E40" s="165">
        <v>0.65725750657257509</v>
      </c>
      <c r="F40" s="163"/>
    </row>
    <row r="41" spans="2:6" ht="14.4" x14ac:dyDescent="0.3">
      <c r="B41" s="160" t="s">
        <v>186</v>
      </c>
      <c r="C41" s="160"/>
      <c r="D41" s="164"/>
      <c r="E41" s="160"/>
      <c r="F41" s="160"/>
    </row>
    <row r="42" spans="2:6" ht="14.4" x14ac:dyDescent="0.3">
      <c r="B42" s="162" t="str">
        <f>B41</f>
        <v>El Bala</v>
      </c>
      <c r="C42" s="163">
        <v>2030</v>
      </c>
      <c r="D42" s="149">
        <v>1680</v>
      </c>
      <c r="E42" s="163">
        <v>0.5</v>
      </c>
      <c r="F42" s="163"/>
    </row>
    <row r="43" spans="2:6" ht="14.4" x14ac:dyDescent="0.3">
      <c r="B43" s="94"/>
      <c r="C43" s="166"/>
      <c r="D43" s="166"/>
      <c r="E43" s="166"/>
      <c r="F43" s="166"/>
    </row>
    <row r="44" spans="2:6" ht="14.4" x14ac:dyDescent="0.3">
      <c r="B44" s="82"/>
      <c r="C44" s="82"/>
      <c r="D44" s="82"/>
      <c r="E44" s="82"/>
      <c r="F44" s="82"/>
    </row>
    <row r="45" spans="2:6" ht="14.4" x14ac:dyDescent="0.3">
      <c r="B45" s="106"/>
      <c r="C45" s="74"/>
      <c r="D45" s="74"/>
      <c r="E45" s="74"/>
      <c r="F45" s="107"/>
    </row>
    <row r="46" spans="2:6" ht="28.8" x14ac:dyDescent="0.3">
      <c r="B46" s="154" t="s">
        <v>164</v>
      </c>
      <c r="C46" s="155" t="s">
        <v>139</v>
      </c>
      <c r="D46" s="137" t="s">
        <v>140</v>
      </c>
      <c r="E46" s="156" t="s">
        <v>141</v>
      </c>
      <c r="F46" s="156"/>
    </row>
    <row r="47" spans="2:6" ht="14.4" x14ac:dyDescent="0.3">
      <c r="B47" s="168" t="s">
        <v>190</v>
      </c>
      <c r="C47" s="169"/>
      <c r="D47" s="169"/>
      <c r="E47" s="169"/>
      <c r="F47" s="169"/>
    </row>
    <row r="48" spans="2:6" ht="14.4" x14ac:dyDescent="0.3">
      <c r="B48" s="160" t="s">
        <v>196</v>
      </c>
      <c r="C48" s="160"/>
      <c r="D48" s="160"/>
      <c r="E48" s="160"/>
      <c r="F48" s="160"/>
    </row>
    <row r="49" spans="2:6" ht="14.4" x14ac:dyDescent="0.3">
      <c r="B49" s="162" t="s">
        <v>196</v>
      </c>
      <c r="C49" s="163">
        <v>2030</v>
      </c>
      <c r="D49" s="149">
        <v>276</v>
      </c>
      <c r="E49" s="163">
        <v>0.35</v>
      </c>
      <c r="F49" s="163"/>
    </row>
    <row r="50" spans="2:6" ht="14.4" x14ac:dyDescent="0.3">
      <c r="B50" s="82"/>
      <c r="C50" s="82"/>
      <c r="D50" s="82"/>
      <c r="E50" s="82"/>
      <c r="F50" s="82"/>
    </row>
    <row r="51" spans="2:6" ht="14.4" x14ac:dyDescent="0.3">
      <c r="B51" s="106"/>
      <c r="C51" s="74"/>
      <c r="D51" s="74"/>
      <c r="E51" s="74"/>
      <c r="F51" s="107"/>
    </row>
    <row r="52" spans="2:6" ht="28.8" x14ac:dyDescent="0.3">
      <c r="B52" s="154" t="s">
        <v>164</v>
      </c>
      <c r="C52" s="155" t="s">
        <v>139</v>
      </c>
      <c r="D52" s="137" t="s">
        <v>140</v>
      </c>
      <c r="E52" s="156" t="s">
        <v>141</v>
      </c>
      <c r="F52" s="156"/>
    </row>
    <row r="53" spans="2:6" ht="14.4" x14ac:dyDescent="0.3">
      <c r="B53" s="168" t="s">
        <v>199</v>
      </c>
      <c r="C53" s="169"/>
      <c r="D53" s="169"/>
      <c r="E53" s="169"/>
      <c r="F53" s="169"/>
    </row>
    <row r="54" spans="2:6" ht="14.4" x14ac:dyDescent="0.3">
      <c r="B54" s="160" t="s">
        <v>200</v>
      </c>
      <c r="C54" s="160"/>
      <c r="D54" s="164"/>
      <c r="E54" s="160"/>
      <c r="F54" s="160"/>
    </row>
    <row r="55" spans="2:6" ht="14.4" x14ac:dyDescent="0.3">
      <c r="B55" s="162" t="s">
        <v>385</v>
      </c>
      <c r="C55" s="163">
        <v>2019</v>
      </c>
      <c r="D55" s="149">
        <v>50</v>
      </c>
      <c r="E55" s="163">
        <v>0.24</v>
      </c>
      <c r="F55" s="163"/>
    </row>
    <row r="56" spans="2:6" ht="14.4" x14ac:dyDescent="0.3">
      <c r="B56" s="160" t="s">
        <v>204</v>
      </c>
      <c r="C56" s="160"/>
      <c r="D56" s="160"/>
      <c r="E56" s="160"/>
      <c r="F56" s="160"/>
    </row>
    <row r="57" spans="2:6" ht="14.4" x14ac:dyDescent="0.3">
      <c r="B57" s="162" t="str">
        <f>B56</f>
        <v>Riberalta - Guayamerin</v>
      </c>
      <c r="C57" s="148">
        <v>2020</v>
      </c>
      <c r="D57" s="149">
        <v>5</v>
      </c>
      <c r="E57" s="163">
        <v>0.24</v>
      </c>
      <c r="F57" s="163"/>
    </row>
    <row r="58" spans="2:6" ht="14.4" x14ac:dyDescent="0.3">
      <c r="B58" s="160" t="s">
        <v>205</v>
      </c>
      <c r="C58" s="160"/>
      <c r="D58" s="160"/>
      <c r="E58" s="160"/>
      <c r="F58" s="160"/>
    </row>
    <row r="59" spans="2:6" ht="14.4" x14ac:dyDescent="0.3">
      <c r="B59" s="162" t="str">
        <f>+B58</f>
        <v>Solar A</v>
      </c>
      <c r="C59" s="163">
        <v>2030</v>
      </c>
      <c r="D59" s="149">
        <v>200</v>
      </c>
      <c r="E59" s="163">
        <v>0.24</v>
      </c>
      <c r="F59" s="163"/>
    </row>
    <row r="60" spans="2:6" ht="14.4" x14ac:dyDescent="0.3">
      <c r="B60" s="82"/>
      <c r="C60" s="82"/>
      <c r="D60" s="82"/>
      <c r="E60" s="82"/>
      <c r="F60" s="82"/>
    </row>
    <row r="61" spans="2:6" ht="14.4" x14ac:dyDescent="0.3">
      <c r="B61" s="106"/>
      <c r="C61" s="74"/>
      <c r="D61" s="74"/>
      <c r="E61" s="74"/>
      <c r="F61" s="107"/>
    </row>
    <row r="62" spans="2:6" ht="28.8" x14ac:dyDescent="0.3">
      <c r="B62" s="154" t="s">
        <v>164</v>
      </c>
      <c r="C62" s="155" t="s">
        <v>139</v>
      </c>
      <c r="D62" s="137" t="s">
        <v>140</v>
      </c>
      <c r="E62" s="156" t="s">
        <v>141</v>
      </c>
      <c r="F62" s="156"/>
    </row>
    <row r="63" spans="2:6" ht="14.4" x14ac:dyDescent="0.3">
      <c r="B63" s="168" t="s">
        <v>207</v>
      </c>
      <c r="C63" s="169"/>
      <c r="D63" s="169"/>
      <c r="E63" s="169"/>
      <c r="F63" s="169"/>
    </row>
    <row r="64" spans="2:6" ht="14.4" x14ac:dyDescent="0.3">
      <c r="B64" s="160" t="s">
        <v>209</v>
      </c>
      <c r="C64" s="160"/>
      <c r="D64" s="160"/>
      <c r="E64" s="160"/>
      <c r="F64" s="160"/>
    </row>
    <row r="65" spans="2:6" ht="14.4" x14ac:dyDescent="0.3">
      <c r="B65" s="162" t="str">
        <f>+B64</f>
        <v xml:space="preserve">Laguna Colorada </v>
      </c>
      <c r="C65" s="148">
        <v>2023</v>
      </c>
      <c r="D65" s="149">
        <v>100</v>
      </c>
      <c r="E65" s="163">
        <v>0.85</v>
      </c>
      <c r="F65" s="163"/>
    </row>
    <row r="66" spans="2:6" ht="14.4" x14ac:dyDescent="0.3">
      <c r="B66" s="94"/>
      <c r="C66" s="173"/>
      <c r="D66" s="174"/>
      <c r="E66" s="166"/>
      <c r="F66" s="166"/>
    </row>
    <row r="67" spans="2:6" ht="14.4" x14ac:dyDescent="0.3">
      <c r="B67" s="106"/>
      <c r="C67" s="74"/>
      <c r="D67" s="74"/>
      <c r="E67" s="74"/>
      <c r="F67" s="107"/>
    </row>
    <row r="68" spans="2:6" ht="28.8" x14ac:dyDescent="0.3">
      <c r="B68" s="154" t="s">
        <v>164</v>
      </c>
      <c r="C68" s="155" t="s">
        <v>139</v>
      </c>
      <c r="D68" s="137" t="s">
        <v>140</v>
      </c>
      <c r="E68" s="156" t="s">
        <v>141</v>
      </c>
      <c r="F68" s="156"/>
    </row>
    <row r="69" spans="2:6" ht="14.4" x14ac:dyDescent="0.3">
      <c r="B69" s="168" t="s">
        <v>210</v>
      </c>
      <c r="C69" s="169"/>
      <c r="D69" s="169"/>
      <c r="E69" s="169"/>
      <c r="F69" s="169"/>
    </row>
    <row r="70" spans="2:6" ht="14.4" x14ac:dyDescent="0.3">
      <c r="B70" s="160" t="s">
        <v>212</v>
      </c>
      <c r="C70" s="160"/>
      <c r="D70" s="160"/>
      <c r="E70" s="160"/>
      <c r="F70" s="160"/>
    </row>
    <row r="71" spans="2:6" ht="14.4" x14ac:dyDescent="0.3">
      <c r="B71" s="162" t="str">
        <f>+B70</f>
        <v>Cobija</v>
      </c>
      <c r="C71" s="148">
        <v>2020</v>
      </c>
      <c r="D71" s="149">
        <v>20</v>
      </c>
      <c r="E71" s="163">
        <v>0.85</v>
      </c>
      <c r="F71" s="163"/>
    </row>
    <row r="72" spans="2:6" ht="14.4" x14ac:dyDescent="0.3">
      <c r="B72" s="160" t="s">
        <v>213</v>
      </c>
      <c r="C72" s="160"/>
      <c r="D72" s="160"/>
      <c r="E72" s="160"/>
      <c r="F72" s="160"/>
    </row>
    <row r="73" spans="2:6" ht="14.4" x14ac:dyDescent="0.3">
      <c r="B73" s="162" t="str">
        <f>+B72</f>
        <v>Riberalta</v>
      </c>
      <c r="C73" s="148">
        <v>2020</v>
      </c>
      <c r="D73" s="149">
        <v>20</v>
      </c>
      <c r="E73" s="163">
        <v>0.85</v>
      </c>
      <c r="F73" s="16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67"/>
  <sheetViews>
    <sheetView showGridLines="0" workbookViewId="0">
      <selection activeCell="C3" sqref="C3:G3"/>
    </sheetView>
  </sheetViews>
  <sheetFormatPr baseColWidth="10" defaultRowHeight="14.4" x14ac:dyDescent="0.3"/>
  <cols>
    <col min="1" max="1" width="11.5546875" style="206"/>
    <col min="2" max="2" width="3" style="206" bestFit="1" customWidth="1"/>
    <col min="3" max="3" width="18.88671875" style="206" bestFit="1" customWidth="1"/>
    <col min="4" max="4" width="11.5546875" style="206"/>
    <col min="5" max="6" width="11.5546875" style="207"/>
    <col min="7" max="16384" width="11.5546875" style="206"/>
  </cols>
  <sheetData>
    <row r="2" spans="3:7" ht="15" thickBot="1" x14ac:dyDescent="0.35"/>
    <row r="3" spans="3:7" ht="15" thickBot="1" x14ac:dyDescent="0.35">
      <c r="C3" s="332" t="s">
        <v>337</v>
      </c>
      <c r="D3" s="333"/>
      <c r="E3" s="333"/>
      <c r="F3" s="333"/>
      <c r="G3" s="334"/>
    </row>
    <row r="4" spans="3:7" ht="47.4" customHeight="1" thickBot="1" x14ac:dyDescent="0.35">
      <c r="C4" s="208" t="s">
        <v>338</v>
      </c>
      <c r="D4" s="209" t="s">
        <v>339</v>
      </c>
      <c r="E4" s="209" t="s">
        <v>340</v>
      </c>
      <c r="F4" s="209" t="s">
        <v>341</v>
      </c>
      <c r="G4" s="210" t="s">
        <v>342</v>
      </c>
    </row>
    <row r="5" spans="3:7" x14ac:dyDescent="0.3">
      <c r="C5" s="211" t="s">
        <v>172</v>
      </c>
      <c r="D5" s="212">
        <v>44409</v>
      </c>
      <c r="E5" s="213">
        <v>118.2</v>
      </c>
      <c r="F5" s="214" t="s">
        <v>343</v>
      </c>
      <c r="G5" s="215" t="s">
        <v>344</v>
      </c>
    </row>
    <row r="6" spans="3:7" x14ac:dyDescent="0.3">
      <c r="C6" s="211" t="s">
        <v>345</v>
      </c>
      <c r="D6" s="212">
        <v>44378</v>
      </c>
      <c r="E6" s="213">
        <v>85.8</v>
      </c>
      <c r="F6" s="214" t="s">
        <v>343</v>
      </c>
      <c r="G6" s="215" t="s">
        <v>344</v>
      </c>
    </row>
    <row r="7" spans="3:7" x14ac:dyDescent="0.3">
      <c r="C7" s="211" t="s">
        <v>169</v>
      </c>
      <c r="D7" s="212">
        <v>44348</v>
      </c>
      <c r="E7" s="213">
        <v>198.6</v>
      </c>
      <c r="F7" s="214" t="s">
        <v>343</v>
      </c>
      <c r="G7" s="215" t="s">
        <v>344</v>
      </c>
    </row>
    <row r="8" spans="3:7" x14ac:dyDescent="0.3">
      <c r="C8" s="211" t="s">
        <v>170</v>
      </c>
      <c r="D8" s="212">
        <v>44348</v>
      </c>
      <c r="E8" s="213">
        <v>91.56</v>
      </c>
      <c r="F8" s="214" t="s">
        <v>343</v>
      </c>
      <c r="G8" s="215" t="s">
        <v>344</v>
      </c>
    </row>
    <row r="9" spans="3:7" x14ac:dyDescent="0.3">
      <c r="C9" s="211" t="s">
        <v>195</v>
      </c>
      <c r="D9" s="212">
        <v>44317</v>
      </c>
      <c r="E9" s="213">
        <v>24</v>
      </c>
      <c r="F9" s="214" t="s">
        <v>346</v>
      </c>
      <c r="G9" s="215" t="s">
        <v>344</v>
      </c>
    </row>
    <row r="10" spans="3:7" x14ac:dyDescent="0.3">
      <c r="C10" s="211" t="s">
        <v>192</v>
      </c>
      <c r="D10" s="212">
        <v>44317</v>
      </c>
      <c r="E10" s="213">
        <v>21</v>
      </c>
      <c r="F10" s="214" t="s">
        <v>346</v>
      </c>
      <c r="G10" s="215" t="s">
        <v>344</v>
      </c>
    </row>
    <row r="11" spans="3:7" x14ac:dyDescent="0.3">
      <c r="C11" s="216" t="s">
        <v>347</v>
      </c>
      <c r="D11" s="212">
        <v>44166</v>
      </c>
      <c r="E11" s="213">
        <v>5</v>
      </c>
      <c r="F11" s="214" t="s">
        <v>348</v>
      </c>
      <c r="G11" s="215" t="s">
        <v>344</v>
      </c>
    </row>
    <row r="12" spans="3:7" x14ac:dyDescent="0.3">
      <c r="C12" s="211" t="s">
        <v>349</v>
      </c>
      <c r="D12" s="212">
        <v>43862</v>
      </c>
      <c r="E12" s="213">
        <v>36.72</v>
      </c>
      <c r="F12" s="214" t="s">
        <v>350</v>
      </c>
      <c r="G12" s="215" t="s">
        <v>344</v>
      </c>
    </row>
    <row r="13" spans="3:7" x14ac:dyDescent="0.3">
      <c r="C13" s="211" t="s">
        <v>351</v>
      </c>
      <c r="D13" s="212">
        <v>43862</v>
      </c>
      <c r="E13" s="213">
        <v>40.340000000000003</v>
      </c>
      <c r="F13" s="214" t="s">
        <v>350</v>
      </c>
      <c r="G13" s="215" t="s">
        <v>344</v>
      </c>
    </row>
    <row r="14" spans="3:7" x14ac:dyDescent="0.3">
      <c r="C14" s="211" t="s">
        <v>352</v>
      </c>
      <c r="D14" s="212">
        <v>43800</v>
      </c>
      <c r="E14" s="213">
        <v>136.4</v>
      </c>
      <c r="F14" s="214" t="s">
        <v>350</v>
      </c>
      <c r="G14" s="215" t="s">
        <v>344</v>
      </c>
    </row>
    <row r="15" spans="3:7" x14ac:dyDescent="0.3">
      <c r="C15" s="211" t="s">
        <v>353</v>
      </c>
      <c r="D15" s="212">
        <v>43800</v>
      </c>
      <c r="E15" s="213">
        <v>36.72</v>
      </c>
      <c r="F15" s="214" t="s">
        <v>350</v>
      </c>
      <c r="G15" s="215" t="s">
        <v>344</v>
      </c>
    </row>
    <row r="16" spans="3:7" x14ac:dyDescent="0.3">
      <c r="C16" s="211" t="s">
        <v>354</v>
      </c>
      <c r="D16" s="212">
        <v>43800</v>
      </c>
      <c r="E16" s="213">
        <v>40.340000000000003</v>
      </c>
      <c r="F16" s="214" t="s">
        <v>350</v>
      </c>
      <c r="G16" s="215" t="s">
        <v>344</v>
      </c>
    </row>
    <row r="17" spans="3:7" x14ac:dyDescent="0.3">
      <c r="C17" s="211" t="s">
        <v>355</v>
      </c>
      <c r="D17" s="212">
        <v>43739</v>
      </c>
      <c r="E17" s="213">
        <v>136.4</v>
      </c>
      <c r="F17" s="214" t="s">
        <v>350</v>
      </c>
      <c r="G17" s="215" t="s">
        <v>344</v>
      </c>
    </row>
    <row r="18" spans="3:7" x14ac:dyDescent="0.3">
      <c r="C18" s="211" t="s">
        <v>356</v>
      </c>
      <c r="D18" s="212">
        <v>43678</v>
      </c>
      <c r="E18" s="213">
        <v>136.4</v>
      </c>
      <c r="F18" s="214" t="s">
        <v>350</v>
      </c>
      <c r="G18" s="215" t="s">
        <v>344</v>
      </c>
    </row>
    <row r="19" spans="3:7" x14ac:dyDescent="0.3">
      <c r="C19" s="211" t="s">
        <v>357</v>
      </c>
      <c r="D19" s="212">
        <v>43678</v>
      </c>
      <c r="E19" s="213">
        <v>135.15</v>
      </c>
      <c r="F19" s="214" t="s">
        <v>350</v>
      </c>
      <c r="G19" s="215" t="s">
        <v>344</v>
      </c>
    </row>
    <row r="20" spans="3:7" x14ac:dyDescent="0.3">
      <c r="C20" s="211" t="s">
        <v>358</v>
      </c>
      <c r="D20" s="212">
        <v>43647</v>
      </c>
      <c r="E20" s="213">
        <v>135.15</v>
      </c>
      <c r="F20" s="214" t="s">
        <v>350</v>
      </c>
      <c r="G20" s="215" t="s">
        <v>344</v>
      </c>
    </row>
    <row r="21" spans="3:7" x14ac:dyDescent="0.3">
      <c r="C21" s="216" t="s">
        <v>359</v>
      </c>
      <c r="D21" s="212">
        <v>43586</v>
      </c>
      <c r="E21" s="213">
        <v>4.57</v>
      </c>
      <c r="F21" s="214" t="s">
        <v>210</v>
      </c>
      <c r="G21" s="215" t="s">
        <v>344</v>
      </c>
    </row>
    <row r="22" spans="3:7" x14ac:dyDescent="0.3">
      <c r="C22" s="211" t="s">
        <v>360</v>
      </c>
      <c r="D22" s="212">
        <v>43556</v>
      </c>
      <c r="E22" s="213">
        <v>132.69</v>
      </c>
      <c r="F22" s="214" t="s">
        <v>350</v>
      </c>
      <c r="G22" s="215" t="s">
        <v>344</v>
      </c>
    </row>
    <row r="23" spans="3:7" x14ac:dyDescent="0.3">
      <c r="C23" s="211" t="s">
        <v>361</v>
      </c>
      <c r="D23" s="212">
        <v>43497</v>
      </c>
      <c r="E23" s="213">
        <v>132.69</v>
      </c>
      <c r="F23" s="214" t="s">
        <v>350</v>
      </c>
      <c r="G23" s="215" t="s">
        <v>344</v>
      </c>
    </row>
    <row r="24" spans="3:7" x14ac:dyDescent="0.3">
      <c r="C24" s="211" t="s">
        <v>362</v>
      </c>
      <c r="D24" s="212">
        <v>43497</v>
      </c>
      <c r="E24" s="213">
        <v>69</v>
      </c>
      <c r="F24" s="214" t="s">
        <v>343</v>
      </c>
      <c r="G24" s="215" t="s">
        <v>344</v>
      </c>
    </row>
    <row r="25" spans="3:7" x14ac:dyDescent="0.3">
      <c r="C25" s="211" t="s">
        <v>194</v>
      </c>
      <c r="D25" s="212">
        <v>43952</v>
      </c>
      <c r="E25" s="213">
        <v>14.4</v>
      </c>
      <c r="F25" s="214" t="s">
        <v>346</v>
      </c>
      <c r="G25" s="215" t="s">
        <v>344</v>
      </c>
    </row>
    <row r="26" spans="3:7" x14ac:dyDescent="0.3">
      <c r="C26" s="211" t="s">
        <v>363</v>
      </c>
      <c r="D26" s="212">
        <v>44013</v>
      </c>
      <c r="E26" s="213">
        <v>39.6</v>
      </c>
      <c r="F26" s="214" t="s">
        <v>346</v>
      </c>
      <c r="G26" s="215" t="s">
        <v>344</v>
      </c>
    </row>
    <row r="27" spans="3:7" ht="15" thickBot="1" x14ac:dyDescent="0.35">
      <c r="C27" s="217" t="s">
        <v>191</v>
      </c>
      <c r="D27" s="218">
        <v>44044</v>
      </c>
      <c r="E27" s="219">
        <v>54</v>
      </c>
      <c r="F27" s="220" t="s">
        <v>346</v>
      </c>
      <c r="G27" s="215" t="s">
        <v>344</v>
      </c>
    </row>
    <row r="28" spans="3:7" x14ac:dyDescent="0.3">
      <c r="C28" s="221" t="s">
        <v>364</v>
      </c>
      <c r="D28" s="222">
        <v>43009</v>
      </c>
      <c r="E28" s="223">
        <v>5</v>
      </c>
      <c r="F28" s="224" t="s">
        <v>365</v>
      </c>
      <c r="G28" s="225" t="s">
        <v>344</v>
      </c>
    </row>
    <row r="29" spans="3:7" x14ac:dyDescent="0.3">
      <c r="C29" s="226" t="s">
        <v>59</v>
      </c>
      <c r="D29" s="227">
        <v>42917</v>
      </c>
      <c r="E29" s="228">
        <v>5</v>
      </c>
      <c r="F29" s="229" t="s">
        <v>58</v>
      </c>
      <c r="G29" s="225" t="s">
        <v>344</v>
      </c>
    </row>
    <row r="30" spans="3:7" x14ac:dyDescent="0.3">
      <c r="C30" s="226" t="s">
        <v>307</v>
      </c>
      <c r="D30" s="227">
        <v>42979</v>
      </c>
      <c r="E30" s="228">
        <v>120</v>
      </c>
      <c r="F30" s="229" t="s">
        <v>366</v>
      </c>
      <c r="G30" s="225" t="s">
        <v>344</v>
      </c>
    </row>
    <row r="31" spans="3:7" x14ac:dyDescent="0.3">
      <c r="C31" s="230" t="s">
        <v>61</v>
      </c>
      <c r="D31" s="227">
        <v>42614</v>
      </c>
      <c r="E31" s="228">
        <v>12</v>
      </c>
      <c r="F31" s="229" t="s">
        <v>58</v>
      </c>
      <c r="G31" s="225" t="s">
        <v>344</v>
      </c>
    </row>
    <row r="32" spans="3:7" x14ac:dyDescent="0.3">
      <c r="C32" s="226" t="s">
        <v>367</v>
      </c>
      <c r="D32" s="227">
        <v>42583</v>
      </c>
      <c r="E32" s="228">
        <v>24</v>
      </c>
      <c r="F32" s="229" t="s">
        <v>346</v>
      </c>
      <c r="G32" s="225" t="s">
        <v>344</v>
      </c>
    </row>
    <row r="33" spans="3:7" x14ac:dyDescent="0.3">
      <c r="C33" s="226" t="s">
        <v>96</v>
      </c>
      <c r="D33" s="227">
        <v>42248</v>
      </c>
      <c r="E33" s="228">
        <v>40</v>
      </c>
      <c r="F33" s="229" t="s">
        <v>368</v>
      </c>
      <c r="G33" s="225" t="s">
        <v>344</v>
      </c>
    </row>
    <row r="34" spans="3:7" x14ac:dyDescent="0.3">
      <c r="C34" s="226" t="s">
        <v>97</v>
      </c>
      <c r="D34" s="227">
        <v>42248</v>
      </c>
      <c r="E34" s="228">
        <v>40</v>
      </c>
      <c r="F34" s="229" t="s">
        <v>368</v>
      </c>
      <c r="G34" s="225" t="s">
        <v>344</v>
      </c>
    </row>
    <row r="35" spans="3:7" x14ac:dyDescent="0.3">
      <c r="C35" s="226" t="s">
        <v>98</v>
      </c>
      <c r="D35" s="227">
        <v>42248</v>
      </c>
      <c r="E35" s="228">
        <v>40</v>
      </c>
      <c r="F35" s="229" t="s">
        <v>368</v>
      </c>
      <c r="G35" s="225" t="s">
        <v>344</v>
      </c>
    </row>
    <row r="36" spans="3:7" x14ac:dyDescent="0.3">
      <c r="C36" s="226" t="s">
        <v>99</v>
      </c>
      <c r="D36" s="227">
        <v>42248</v>
      </c>
      <c r="E36" s="228">
        <v>40</v>
      </c>
      <c r="F36" s="229" t="s">
        <v>368</v>
      </c>
      <c r="G36" s="225" t="s">
        <v>344</v>
      </c>
    </row>
    <row r="37" spans="3:7" x14ac:dyDescent="0.3">
      <c r="C37" s="226" t="s">
        <v>100</v>
      </c>
      <c r="D37" s="227">
        <v>42248</v>
      </c>
      <c r="E37" s="228">
        <v>40</v>
      </c>
      <c r="F37" s="229" t="s">
        <v>368</v>
      </c>
      <c r="G37" s="225" t="s">
        <v>344</v>
      </c>
    </row>
    <row r="38" spans="3:7" x14ac:dyDescent="0.3">
      <c r="C38" s="226" t="s">
        <v>316</v>
      </c>
      <c r="D38" s="227">
        <v>42217</v>
      </c>
      <c r="E38" s="228">
        <v>7</v>
      </c>
      <c r="F38" s="229" t="s">
        <v>366</v>
      </c>
      <c r="G38" s="225" t="s">
        <v>344</v>
      </c>
    </row>
    <row r="39" spans="3:7" x14ac:dyDescent="0.3">
      <c r="C39" s="230" t="s">
        <v>60</v>
      </c>
      <c r="D39" s="227">
        <v>42156</v>
      </c>
      <c r="E39" s="228">
        <v>6</v>
      </c>
      <c r="F39" s="229" t="s">
        <v>58</v>
      </c>
      <c r="G39" s="225" t="s">
        <v>344</v>
      </c>
    </row>
    <row r="40" spans="3:7" x14ac:dyDescent="0.3">
      <c r="C40" s="226" t="s">
        <v>92</v>
      </c>
      <c r="D40" s="227">
        <v>41883</v>
      </c>
      <c r="E40" s="228">
        <v>40</v>
      </c>
      <c r="F40" s="229" t="s">
        <v>368</v>
      </c>
      <c r="G40" s="225" t="s">
        <v>344</v>
      </c>
    </row>
    <row r="41" spans="3:7" x14ac:dyDescent="0.3">
      <c r="C41" s="226" t="s">
        <v>93</v>
      </c>
      <c r="D41" s="227">
        <v>41883</v>
      </c>
      <c r="E41" s="228">
        <v>40</v>
      </c>
      <c r="F41" s="229" t="s">
        <v>368</v>
      </c>
      <c r="G41" s="225" t="s">
        <v>344</v>
      </c>
    </row>
    <row r="42" spans="3:7" x14ac:dyDescent="0.3">
      <c r="C42" s="226" t="s">
        <v>94</v>
      </c>
      <c r="D42" s="227">
        <v>41883</v>
      </c>
      <c r="E42" s="228">
        <v>40</v>
      </c>
      <c r="F42" s="229" t="s">
        <v>368</v>
      </c>
      <c r="G42" s="225" t="s">
        <v>344</v>
      </c>
    </row>
    <row r="43" spans="3:7" x14ac:dyDescent="0.3">
      <c r="C43" s="226" t="s">
        <v>95</v>
      </c>
      <c r="D43" s="227">
        <v>41883</v>
      </c>
      <c r="E43" s="228">
        <v>40</v>
      </c>
      <c r="F43" s="229" t="s">
        <v>368</v>
      </c>
      <c r="G43" s="225" t="s">
        <v>344</v>
      </c>
    </row>
    <row r="44" spans="3:7" x14ac:dyDescent="0.3">
      <c r="C44" s="226" t="s">
        <v>369</v>
      </c>
      <c r="D44" s="227">
        <v>41640</v>
      </c>
      <c r="E44" s="228">
        <v>3</v>
      </c>
      <c r="F44" s="229" t="s">
        <v>346</v>
      </c>
      <c r="G44" s="225" t="s">
        <v>344</v>
      </c>
    </row>
    <row r="45" spans="3:7" x14ac:dyDescent="0.3">
      <c r="C45" s="226" t="s">
        <v>64</v>
      </c>
      <c r="D45" s="227">
        <v>41609</v>
      </c>
      <c r="E45" s="228">
        <v>50</v>
      </c>
      <c r="F45" s="229" t="s">
        <v>368</v>
      </c>
      <c r="G45" s="225" t="s">
        <v>344</v>
      </c>
    </row>
    <row r="46" spans="3:7" x14ac:dyDescent="0.3">
      <c r="C46" s="226" t="s">
        <v>218</v>
      </c>
      <c r="D46" s="227">
        <v>41334</v>
      </c>
      <c r="E46" s="228">
        <v>32.35</v>
      </c>
      <c r="F46" s="229" t="s">
        <v>368</v>
      </c>
      <c r="G46" s="225" t="s">
        <v>344</v>
      </c>
    </row>
    <row r="47" spans="3:7" ht="15" thickBot="1" x14ac:dyDescent="0.35">
      <c r="C47" s="226" t="s">
        <v>370</v>
      </c>
      <c r="D47" s="227">
        <v>41183</v>
      </c>
      <c r="E47" s="228">
        <v>17.5</v>
      </c>
      <c r="F47" s="229" t="s">
        <v>368</v>
      </c>
      <c r="G47" s="225" t="s">
        <v>344</v>
      </c>
    </row>
    <row r="48" spans="3:7" ht="15" thickBot="1" x14ac:dyDescent="0.35">
      <c r="C48" s="231" t="s">
        <v>371</v>
      </c>
      <c r="D48" s="232">
        <v>41122</v>
      </c>
      <c r="E48" s="233">
        <v>82</v>
      </c>
      <c r="F48" s="234" t="s">
        <v>368</v>
      </c>
      <c r="G48" s="235" t="s">
        <v>372</v>
      </c>
    </row>
    <row r="49" spans="3:7" x14ac:dyDescent="0.3">
      <c r="C49" s="226" t="s">
        <v>373</v>
      </c>
      <c r="D49" s="227">
        <v>41122</v>
      </c>
      <c r="E49" s="228">
        <v>42</v>
      </c>
      <c r="F49" s="229" t="s">
        <v>368</v>
      </c>
      <c r="G49" s="225" t="s">
        <v>344</v>
      </c>
    </row>
    <row r="50" spans="3:7" x14ac:dyDescent="0.3">
      <c r="C50" s="226" t="s">
        <v>374</v>
      </c>
      <c r="D50" s="227">
        <v>40909</v>
      </c>
      <c r="E50" s="228">
        <v>25</v>
      </c>
      <c r="F50" s="229" t="s">
        <v>368</v>
      </c>
      <c r="G50" s="225" t="s">
        <v>344</v>
      </c>
    </row>
    <row r="51" spans="3:7" x14ac:dyDescent="0.3">
      <c r="C51" s="226" t="s">
        <v>375</v>
      </c>
      <c r="D51" s="227">
        <v>40817</v>
      </c>
      <c r="E51" s="228">
        <v>28</v>
      </c>
      <c r="F51" s="229" t="s">
        <v>368</v>
      </c>
      <c r="G51" s="225" t="s">
        <v>344</v>
      </c>
    </row>
    <row r="52" spans="3:7" x14ac:dyDescent="0.3">
      <c r="C52" s="226" t="s">
        <v>87</v>
      </c>
      <c r="D52" s="227">
        <v>40299</v>
      </c>
      <c r="E52" s="228">
        <v>26.782499999999999</v>
      </c>
      <c r="F52" s="229" t="s">
        <v>368</v>
      </c>
      <c r="G52" s="225" t="s">
        <v>344</v>
      </c>
    </row>
    <row r="53" spans="3:7" x14ac:dyDescent="0.3">
      <c r="C53" s="226" t="s">
        <v>88</v>
      </c>
      <c r="D53" s="227">
        <v>40299</v>
      </c>
      <c r="E53" s="228">
        <v>26.782499999999999</v>
      </c>
      <c r="F53" s="229" t="s">
        <v>368</v>
      </c>
      <c r="G53" s="225" t="s">
        <v>344</v>
      </c>
    </row>
    <row r="54" spans="3:7" x14ac:dyDescent="0.3">
      <c r="C54" s="226" t="s">
        <v>89</v>
      </c>
      <c r="D54" s="227">
        <v>40299</v>
      </c>
      <c r="E54" s="228">
        <v>26.782499999999999</v>
      </c>
      <c r="F54" s="229" t="s">
        <v>368</v>
      </c>
      <c r="G54" s="225" t="s">
        <v>344</v>
      </c>
    </row>
    <row r="55" spans="3:7" x14ac:dyDescent="0.3">
      <c r="C55" s="226" t="s">
        <v>90</v>
      </c>
      <c r="D55" s="227">
        <v>40299</v>
      </c>
      <c r="E55" s="228">
        <v>26.782499999999999</v>
      </c>
      <c r="F55" s="229" t="s">
        <v>368</v>
      </c>
      <c r="G55" s="225" t="s">
        <v>344</v>
      </c>
    </row>
    <row r="56" spans="3:7" x14ac:dyDescent="0.3">
      <c r="C56" s="226" t="s">
        <v>376</v>
      </c>
      <c r="D56" s="227">
        <v>39661</v>
      </c>
      <c r="E56" s="228">
        <v>4.8</v>
      </c>
      <c r="F56" s="229" t="s">
        <v>368</v>
      </c>
      <c r="G56" s="225" t="s">
        <v>344</v>
      </c>
    </row>
    <row r="57" spans="3:7" x14ac:dyDescent="0.3">
      <c r="C57" s="226" t="s">
        <v>377</v>
      </c>
      <c r="D57" s="227">
        <v>39362</v>
      </c>
      <c r="E57" s="228">
        <v>1.8</v>
      </c>
      <c r="F57" s="229" t="s">
        <v>366</v>
      </c>
      <c r="G57" s="225" t="s">
        <v>344</v>
      </c>
    </row>
    <row r="58" spans="3:7" x14ac:dyDescent="0.3">
      <c r="C58" s="226" t="s">
        <v>378</v>
      </c>
      <c r="D58" s="227">
        <v>39356</v>
      </c>
      <c r="E58" s="228">
        <v>16.600000000000001</v>
      </c>
      <c r="F58" s="229" t="s">
        <v>58</v>
      </c>
      <c r="G58" s="225" t="s">
        <v>344</v>
      </c>
    </row>
    <row r="59" spans="3:7" x14ac:dyDescent="0.3">
      <c r="C59" s="226" t="s">
        <v>379</v>
      </c>
      <c r="D59" s="227">
        <v>39209</v>
      </c>
      <c r="E59" s="228">
        <v>60</v>
      </c>
      <c r="F59" s="229" t="s">
        <v>368</v>
      </c>
      <c r="G59" s="225" t="s">
        <v>344</v>
      </c>
    </row>
    <row r="60" spans="3:7" x14ac:dyDescent="0.3">
      <c r="C60" s="226" t="s">
        <v>380</v>
      </c>
      <c r="D60" s="227">
        <v>38930</v>
      </c>
      <c r="E60" s="228">
        <v>6.4</v>
      </c>
      <c r="F60" s="229" t="s">
        <v>368</v>
      </c>
      <c r="G60" s="225" t="s">
        <v>344</v>
      </c>
    </row>
    <row r="61" spans="3:7" ht="15" thickBot="1" x14ac:dyDescent="0.35">
      <c r="C61" s="226" t="s">
        <v>381</v>
      </c>
      <c r="D61" s="227">
        <v>38142</v>
      </c>
      <c r="E61" s="228">
        <v>21.3</v>
      </c>
      <c r="F61" s="229" t="s">
        <v>366</v>
      </c>
      <c r="G61" s="225" t="s">
        <v>344</v>
      </c>
    </row>
    <row r="62" spans="3:7" x14ac:dyDescent="0.3">
      <c r="C62" s="236" t="s">
        <v>271</v>
      </c>
      <c r="D62" s="237">
        <v>37408</v>
      </c>
      <c r="E62" s="238">
        <v>38.4</v>
      </c>
      <c r="F62" s="239" t="s">
        <v>366</v>
      </c>
      <c r="G62" s="240" t="s">
        <v>372</v>
      </c>
    </row>
    <row r="63" spans="3:7" ht="15" thickBot="1" x14ac:dyDescent="0.35">
      <c r="C63" s="241" t="s">
        <v>327</v>
      </c>
      <c r="D63" s="242">
        <v>37408</v>
      </c>
      <c r="E63" s="243">
        <v>80</v>
      </c>
      <c r="F63" s="244" t="s">
        <v>366</v>
      </c>
      <c r="G63" s="245" t="s">
        <v>372</v>
      </c>
    </row>
    <row r="64" spans="3:7" x14ac:dyDescent="0.3">
      <c r="C64" s="226" t="s">
        <v>382</v>
      </c>
      <c r="D64" s="227">
        <v>37065</v>
      </c>
      <c r="E64" s="228">
        <v>5</v>
      </c>
      <c r="F64" s="229" t="s">
        <v>366</v>
      </c>
      <c r="G64" s="225" t="s">
        <v>344</v>
      </c>
    </row>
    <row r="65" spans="3:7" x14ac:dyDescent="0.3">
      <c r="C65" s="226" t="s">
        <v>383</v>
      </c>
      <c r="D65" s="227">
        <v>37012</v>
      </c>
      <c r="E65" s="228">
        <v>5</v>
      </c>
      <c r="F65" s="229" t="s">
        <v>366</v>
      </c>
      <c r="G65" s="225" t="s">
        <v>344</v>
      </c>
    </row>
    <row r="66" spans="3:7" x14ac:dyDescent="0.3">
      <c r="C66" s="226" t="s">
        <v>384</v>
      </c>
      <c r="D66" s="227">
        <v>36647</v>
      </c>
      <c r="E66" s="228">
        <v>85.88</v>
      </c>
      <c r="F66" s="229" t="s">
        <v>368</v>
      </c>
      <c r="G66" s="225" t="s">
        <v>344</v>
      </c>
    </row>
    <row r="67" spans="3:7" ht="15" thickBot="1" x14ac:dyDescent="0.35">
      <c r="C67" s="246" t="s">
        <v>294</v>
      </c>
      <c r="D67" s="247">
        <v>36312</v>
      </c>
      <c r="E67" s="248">
        <v>29</v>
      </c>
      <c r="F67" s="249" t="s">
        <v>366</v>
      </c>
      <c r="G67" s="250" t="s">
        <v>344</v>
      </c>
    </row>
  </sheetData>
  <mergeCells count="1">
    <mergeCell ref="C3:G3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5"/>
  <sheetViews>
    <sheetView showGridLines="0" topLeftCell="A10" zoomScaleNormal="100" zoomScaleSheetLayoutView="100" workbookViewId="0">
      <pane xSplit="1" ySplit="5" topLeftCell="Y15" activePane="bottomRight" state="frozen"/>
      <selection activeCell="A10" sqref="A10"/>
      <selection pane="topRight" activeCell="B10" sqref="B10"/>
      <selection pane="bottomLeft" activeCell="A15" sqref="A15"/>
      <selection pane="bottomRight" activeCell="AJ43" sqref="AJ43"/>
    </sheetView>
  </sheetViews>
  <sheetFormatPr baseColWidth="10" defaultColWidth="11.44140625" defaultRowHeight="13.2" x14ac:dyDescent="0.25"/>
  <cols>
    <col min="1" max="1" width="11.109375" style="6" customWidth="1"/>
    <col min="2" max="2" width="5.6640625" style="6" customWidth="1"/>
    <col min="3" max="3" width="6.44140625" style="6" customWidth="1"/>
    <col min="4" max="4" width="10.88671875" style="6" customWidth="1"/>
    <col min="5" max="5" width="7" style="6" customWidth="1"/>
    <col min="6" max="6" width="10.109375" style="6" customWidth="1"/>
    <col min="7" max="7" width="11.5546875" style="6" customWidth="1"/>
    <col min="8" max="8" width="7.6640625" style="6" customWidth="1"/>
    <col min="9" max="9" width="10.6640625" style="6" customWidth="1"/>
    <col min="10" max="10" width="8.33203125" style="6" customWidth="1"/>
    <col min="11" max="11" width="7.6640625" style="6" customWidth="1"/>
    <col min="12" max="12" width="8.5546875" style="6" customWidth="1"/>
    <col min="13" max="13" width="8.6640625" style="6" customWidth="1"/>
    <col min="14" max="15" width="8.33203125" style="6" customWidth="1"/>
    <col min="16" max="21" width="8" style="6" customWidth="1"/>
    <col min="22" max="23" width="3.44140625" style="6" customWidth="1"/>
    <col min="24" max="24" width="4.21875" style="6" customWidth="1"/>
    <col min="25" max="27" width="7.44140625" style="6" customWidth="1"/>
    <col min="28" max="28" width="4.6640625" style="6" customWidth="1"/>
    <col min="29" max="29" width="4.33203125" style="6" customWidth="1"/>
    <col min="30" max="30" width="11" style="6" customWidth="1"/>
    <col min="31" max="32" width="10.88671875" style="6" customWidth="1"/>
    <col min="33" max="33" width="13" style="6" customWidth="1"/>
    <col min="34" max="34" width="10.88671875" style="6" customWidth="1"/>
    <col min="35" max="16384" width="11.44140625" style="6"/>
  </cols>
  <sheetData>
    <row r="1" spans="1:34" ht="12.75" customHeight="1" thickBot="1" x14ac:dyDescent="0.3">
      <c r="A1" s="1" t="s">
        <v>0</v>
      </c>
      <c r="B1" s="1"/>
      <c r="C1" s="1"/>
      <c r="D1" s="1"/>
      <c r="E1" s="1"/>
      <c r="F1" s="1"/>
      <c r="G1" s="2"/>
      <c r="H1" s="2"/>
      <c r="I1" s="2"/>
      <c r="J1" s="1"/>
      <c r="K1" s="1"/>
      <c r="L1" s="1"/>
      <c r="M1" s="1"/>
      <c r="N1" s="1"/>
      <c r="O1" s="1"/>
      <c r="P1" s="1"/>
      <c r="Q1" s="1"/>
      <c r="R1" s="3"/>
      <c r="S1" s="3"/>
      <c r="T1" s="3"/>
      <c r="U1" s="4" t="s">
        <v>1</v>
      </c>
      <c r="V1" s="5"/>
      <c r="W1" s="5"/>
      <c r="X1" s="5"/>
      <c r="Y1" s="5"/>
      <c r="Z1" s="5"/>
      <c r="AA1" s="5"/>
    </row>
    <row r="2" spans="1:34" ht="12.75" customHeight="1" x14ac:dyDescent="0.25">
      <c r="A2" s="7"/>
      <c r="B2" s="7"/>
      <c r="C2" s="8"/>
      <c r="D2" s="8"/>
      <c r="E2" s="9"/>
      <c r="F2" s="9"/>
      <c r="G2" s="9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34" ht="12.75" customHeight="1" x14ac:dyDescent="0.25">
      <c r="A3" s="7"/>
      <c r="B3" s="7"/>
      <c r="C3" s="8"/>
      <c r="D3" s="8"/>
      <c r="E3" s="9"/>
      <c r="F3" s="9"/>
      <c r="G3" s="9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34" ht="12.75" customHeight="1" x14ac:dyDescent="0.25">
      <c r="A4" s="7"/>
      <c r="B4" s="7"/>
      <c r="C4" s="8"/>
      <c r="D4" s="8"/>
      <c r="E4" s="9"/>
      <c r="F4" s="9"/>
      <c r="G4" s="9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34" ht="12.75" customHeight="1" x14ac:dyDescent="0.3">
      <c r="A5" s="356" t="s">
        <v>2</v>
      </c>
      <c r="B5" s="356"/>
      <c r="C5" s="356"/>
      <c r="D5" s="356"/>
      <c r="E5" s="356"/>
      <c r="F5" s="356"/>
      <c r="G5" s="356"/>
      <c r="H5" s="356"/>
      <c r="I5" s="356"/>
      <c r="J5" s="356"/>
      <c r="K5" s="356"/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10"/>
      <c r="W5" s="10"/>
      <c r="X5" s="10"/>
      <c r="Y5" s="10"/>
      <c r="Z5" s="10"/>
      <c r="AA5" s="10"/>
    </row>
    <row r="6" spans="1:34" ht="12.75" customHeight="1" x14ac:dyDescent="0.25">
      <c r="A6" s="7"/>
      <c r="B6" s="7"/>
      <c r="C6" s="8"/>
      <c r="D6" s="8"/>
      <c r="E6" s="9"/>
      <c r="F6" s="9"/>
      <c r="G6" s="9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34" ht="12.75" customHeight="1" x14ac:dyDescent="0.25">
      <c r="A7" s="357" t="s">
        <v>3</v>
      </c>
      <c r="B7" s="357"/>
      <c r="C7" s="357"/>
      <c r="D7" s="357"/>
      <c r="E7" s="357"/>
      <c r="F7" s="357"/>
      <c r="G7" s="357"/>
      <c r="H7" s="357"/>
      <c r="I7" s="357"/>
      <c r="J7" s="357"/>
      <c r="K7" s="357"/>
      <c r="L7" s="357"/>
      <c r="M7" s="357"/>
      <c r="N7" s="357"/>
      <c r="O7" s="357"/>
      <c r="P7" s="357"/>
      <c r="Q7" s="357"/>
      <c r="R7" s="357"/>
      <c r="S7" s="357"/>
      <c r="T7" s="357"/>
      <c r="U7" s="357"/>
      <c r="V7" s="11"/>
      <c r="W7" s="11"/>
      <c r="X7" s="11"/>
      <c r="Y7" s="11"/>
      <c r="Z7" s="11"/>
      <c r="AA7" s="11"/>
    </row>
    <row r="8" spans="1:34" ht="12.75" customHeight="1" x14ac:dyDescent="0.25">
      <c r="A8" s="357" t="s">
        <v>4</v>
      </c>
      <c r="B8" s="357"/>
      <c r="C8" s="357"/>
      <c r="D8" s="357"/>
      <c r="E8" s="357"/>
      <c r="F8" s="357"/>
      <c r="G8" s="357"/>
      <c r="H8" s="357"/>
      <c r="I8" s="357"/>
      <c r="J8" s="357"/>
      <c r="K8" s="357"/>
      <c r="L8" s="357"/>
      <c r="M8" s="357"/>
      <c r="N8" s="357"/>
      <c r="O8" s="357"/>
      <c r="P8" s="357"/>
      <c r="Q8" s="357"/>
      <c r="R8" s="357"/>
      <c r="S8" s="357"/>
      <c r="T8" s="357"/>
      <c r="U8" s="357"/>
      <c r="V8" s="11"/>
      <c r="W8" s="11"/>
      <c r="X8" s="11"/>
      <c r="Y8" s="11"/>
      <c r="Z8" s="11"/>
      <c r="AA8" s="11"/>
    </row>
    <row r="9" spans="1:34" ht="12.75" customHeight="1" x14ac:dyDescent="0.25">
      <c r="A9" s="11"/>
      <c r="B9" s="11"/>
      <c r="C9" s="11"/>
      <c r="D9" s="11"/>
      <c r="E9" s="11"/>
      <c r="F9" s="11"/>
      <c r="G9" s="11"/>
      <c r="H9" s="11"/>
      <c r="I9" s="11"/>
      <c r="J9" s="12"/>
      <c r="K9" s="12"/>
      <c r="L9" s="12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E9" s="13"/>
    </row>
    <row r="10" spans="1:34" ht="12.75" customHeight="1" x14ac:dyDescent="0.25">
      <c r="A10" s="357" t="s">
        <v>5</v>
      </c>
      <c r="B10" s="357"/>
      <c r="C10" s="357"/>
      <c r="D10" s="357"/>
      <c r="E10" s="357"/>
      <c r="F10" s="357"/>
      <c r="G10" s="357"/>
      <c r="H10" s="357"/>
      <c r="I10" s="357"/>
      <c r="J10" s="357"/>
      <c r="K10" s="357"/>
      <c r="L10" s="357"/>
      <c r="M10" s="357"/>
      <c r="N10" s="357"/>
      <c r="O10" s="357"/>
      <c r="P10" s="357"/>
      <c r="Q10" s="357"/>
      <c r="R10" s="357"/>
      <c r="S10" s="357"/>
      <c r="T10" s="357"/>
      <c r="U10" s="357"/>
      <c r="V10" s="11"/>
      <c r="W10" s="11"/>
      <c r="X10" s="11"/>
      <c r="Y10" s="11"/>
      <c r="Z10" s="11"/>
      <c r="AA10" s="11"/>
      <c r="AE10" s="13"/>
    </row>
    <row r="11" spans="1:34" ht="13.5" customHeight="1" thickBot="1" x14ac:dyDescent="0.3">
      <c r="A11" s="14" t="s">
        <v>6</v>
      </c>
      <c r="B11" s="14"/>
      <c r="C11" s="14"/>
      <c r="D11" s="14"/>
      <c r="E11" s="15"/>
      <c r="F11" s="15"/>
      <c r="G11" s="15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6"/>
      <c r="S11" s="16"/>
      <c r="T11" s="16"/>
      <c r="U11" s="16" t="s">
        <v>7</v>
      </c>
      <c r="V11" s="17"/>
      <c r="W11" s="17"/>
      <c r="X11" s="17"/>
      <c r="Y11" s="17"/>
      <c r="Z11" s="17"/>
      <c r="AA11" s="17"/>
      <c r="AE11" s="13"/>
    </row>
    <row r="12" spans="1:34" ht="27.6" customHeight="1" thickBot="1" x14ac:dyDescent="0.3">
      <c r="A12" s="358" t="s">
        <v>8</v>
      </c>
      <c r="B12" s="359" t="s">
        <v>9</v>
      </c>
      <c r="C12" s="359" t="s">
        <v>10</v>
      </c>
      <c r="D12" s="360" t="s">
        <v>11</v>
      </c>
      <c r="E12" s="360" t="s">
        <v>12</v>
      </c>
      <c r="F12" s="360" t="s">
        <v>13</v>
      </c>
      <c r="G12" s="360" t="s">
        <v>14</v>
      </c>
      <c r="H12" s="345" t="s">
        <v>15</v>
      </c>
      <c r="I12" s="345"/>
      <c r="J12" s="362" t="s">
        <v>16</v>
      </c>
      <c r="K12" s="362"/>
      <c r="L12" s="362"/>
      <c r="M12" s="360" t="s">
        <v>17</v>
      </c>
      <c r="N12" s="360" t="s">
        <v>18</v>
      </c>
      <c r="O12" s="360"/>
      <c r="P12" s="339" t="s">
        <v>19</v>
      </c>
      <c r="Q12" s="339"/>
      <c r="R12" s="339"/>
      <c r="S12" s="345" t="s">
        <v>16</v>
      </c>
      <c r="T12" s="345"/>
      <c r="U12" s="345"/>
      <c r="V12" s="346" t="s">
        <v>20</v>
      </c>
      <c r="W12" s="347"/>
      <c r="X12" s="347"/>
      <c r="Y12" s="348" t="s">
        <v>21</v>
      </c>
      <c r="Z12" s="348"/>
      <c r="AA12" s="348"/>
      <c r="AB12" s="349" t="s">
        <v>22</v>
      </c>
      <c r="AC12" s="349"/>
      <c r="AD12" s="351" t="s">
        <v>23</v>
      </c>
      <c r="AE12" s="18" t="s">
        <v>24</v>
      </c>
      <c r="AF12" s="353" t="s">
        <v>25</v>
      </c>
      <c r="AG12" s="335" t="s">
        <v>26</v>
      </c>
      <c r="AH12" s="337" t="s">
        <v>26</v>
      </c>
    </row>
    <row r="13" spans="1:34" ht="12.75" customHeight="1" x14ac:dyDescent="0.25">
      <c r="A13" s="358"/>
      <c r="B13" s="359"/>
      <c r="C13" s="359"/>
      <c r="D13" s="360"/>
      <c r="E13" s="360"/>
      <c r="F13" s="360"/>
      <c r="G13" s="360"/>
      <c r="H13" s="361"/>
      <c r="I13" s="361"/>
      <c r="J13" s="19" t="s">
        <v>27</v>
      </c>
      <c r="K13" s="19">
        <v>0.75</v>
      </c>
      <c r="L13" s="19">
        <v>1</v>
      </c>
      <c r="M13" s="360"/>
      <c r="N13" s="361"/>
      <c r="O13" s="361"/>
      <c r="P13" s="339"/>
      <c r="Q13" s="339"/>
      <c r="R13" s="339"/>
      <c r="S13" s="339" t="s">
        <v>23</v>
      </c>
      <c r="T13" s="339"/>
      <c r="U13" s="339"/>
      <c r="V13" s="340" t="s">
        <v>28</v>
      </c>
      <c r="W13" s="341"/>
      <c r="X13" s="341"/>
      <c r="Y13" s="342" t="s">
        <v>16</v>
      </c>
      <c r="Z13" s="342"/>
      <c r="AA13" s="342"/>
      <c r="AB13" s="350"/>
      <c r="AC13" s="350"/>
      <c r="AD13" s="352"/>
      <c r="AE13" s="343" t="s">
        <v>29</v>
      </c>
      <c r="AF13" s="354"/>
      <c r="AG13" s="336"/>
      <c r="AH13" s="338"/>
    </row>
    <row r="14" spans="1:34" ht="12.75" customHeight="1" thickBot="1" x14ac:dyDescent="0.35">
      <c r="A14" s="20"/>
      <c r="B14" s="21" t="s">
        <v>30</v>
      </c>
      <c r="C14" s="21" t="s">
        <v>31</v>
      </c>
      <c r="D14" s="21" t="s">
        <v>32</v>
      </c>
      <c r="E14" s="21" t="s">
        <v>30</v>
      </c>
      <c r="F14" s="21" t="s">
        <v>32</v>
      </c>
      <c r="G14" s="21" t="s">
        <v>33</v>
      </c>
      <c r="H14" s="21" t="s">
        <v>34</v>
      </c>
      <c r="I14" s="21" t="s">
        <v>35</v>
      </c>
      <c r="J14" s="21" t="s">
        <v>36</v>
      </c>
      <c r="K14" s="21" t="s">
        <v>36</v>
      </c>
      <c r="L14" s="21" t="s">
        <v>36</v>
      </c>
      <c r="M14" s="21" t="s">
        <v>37</v>
      </c>
      <c r="N14" s="21" t="s">
        <v>38</v>
      </c>
      <c r="O14" s="21" t="s">
        <v>39</v>
      </c>
      <c r="P14" s="21" t="s">
        <v>40</v>
      </c>
      <c r="Q14" s="21" t="s">
        <v>41</v>
      </c>
      <c r="R14" s="21" t="s">
        <v>42</v>
      </c>
      <c r="S14" s="21" t="s">
        <v>40</v>
      </c>
      <c r="T14" s="21" t="s">
        <v>41</v>
      </c>
      <c r="U14" s="21" t="s">
        <v>42</v>
      </c>
      <c r="V14" s="22"/>
      <c r="W14" s="23"/>
      <c r="X14" s="23"/>
      <c r="Y14" s="24" t="str">
        <f>+J14</f>
        <v>BTU/KWh</v>
      </c>
      <c r="Z14" s="24" t="str">
        <f t="shared" ref="Z14:AA14" si="0">+K14</f>
        <v>BTU/KWh</v>
      </c>
      <c r="AA14" s="24" t="str">
        <f t="shared" si="0"/>
        <v>BTU/KWh</v>
      </c>
      <c r="AB14" s="24" t="s">
        <v>38</v>
      </c>
      <c r="AC14" s="24" t="s">
        <v>39</v>
      </c>
      <c r="AD14" s="25">
        <f>1-'[17]% despacho'!G9</f>
        <v>0.91428571428571426</v>
      </c>
      <c r="AE14" s="344"/>
      <c r="AF14" s="355"/>
      <c r="AG14" s="26" t="s">
        <v>43</v>
      </c>
      <c r="AH14" s="26" t="s">
        <v>44</v>
      </c>
    </row>
    <row r="15" spans="1:34" ht="9" customHeight="1" x14ac:dyDescent="0.25">
      <c r="A15" s="27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9"/>
      <c r="W15" s="30"/>
      <c r="X15" s="30"/>
      <c r="Y15" s="30"/>
      <c r="Z15" s="30"/>
      <c r="AA15" s="30"/>
      <c r="AB15" s="31"/>
      <c r="AC15" s="31"/>
      <c r="AD15" s="31"/>
      <c r="AE15" s="32"/>
      <c r="AF15" s="33"/>
      <c r="AG15" s="31"/>
      <c r="AH15" s="34"/>
    </row>
    <row r="16" spans="1:34" x14ac:dyDescent="0.25">
      <c r="A16" s="35" t="s">
        <v>45</v>
      </c>
      <c r="B16" s="36">
        <v>11.95</v>
      </c>
      <c r="C16" s="37">
        <v>26</v>
      </c>
      <c r="D16" s="36">
        <v>18.62</v>
      </c>
      <c r="E16" s="36">
        <v>3.5</v>
      </c>
      <c r="F16" s="36">
        <v>17.970000000000002</v>
      </c>
      <c r="G16" s="38">
        <v>925.6</v>
      </c>
      <c r="H16" s="39">
        <v>1.131</v>
      </c>
      <c r="I16" s="39">
        <v>1.2219101123595506</v>
      </c>
      <c r="J16" s="40">
        <v>16761</v>
      </c>
      <c r="K16" s="40">
        <v>14443</v>
      </c>
      <c r="L16" s="40">
        <v>12977</v>
      </c>
      <c r="M16" s="41">
        <v>3.1349999999999998</v>
      </c>
      <c r="N16" s="36">
        <v>90.31159812008373</v>
      </c>
      <c r="O16" s="36">
        <v>14.761175351123637</v>
      </c>
      <c r="P16" s="36">
        <v>20.165819164414106</v>
      </c>
      <c r="Q16" s="36">
        <v>20.224671910112367</v>
      </c>
      <c r="R16" s="36">
        <v>20.346308197139944</v>
      </c>
      <c r="S16" s="36">
        <v>13.937865798922807</v>
      </c>
      <c r="T16" s="36">
        <v>13.98603034482759</v>
      </c>
      <c r="U16" s="36">
        <v>14.085576363636367</v>
      </c>
      <c r="V16" s="42">
        <v>0.5</v>
      </c>
      <c r="W16" s="43">
        <v>0.75</v>
      </c>
      <c r="X16" s="43">
        <v>1</v>
      </c>
      <c r="Y16" s="44">
        <f>+J16</f>
        <v>16761</v>
      </c>
      <c r="Z16" s="44">
        <f t="shared" ref="Z16:AA31" si="1">+K16</f>
        <v>14443</v>
      </c>
      <c r="AA16" s="44">
        <f t="shared" si="1"/>
        <v>12977</v>
      </c>
      <c r="AB16" s="44">
        <f>INDEX(LINEST(Y16:AA16,V16:X16),1,2)</f>
        <v>20403</v>
      </c>
      <c r="AC16" s="44">
        <f>INDEX(LINEST(Y16:AA16,V16:X16),1,1)</f>
        <v>-7567.9999999999991</v>
      </c>
      <c r="AD16" s="44">
        <f>AB16+AC16*$AD$14</f>
        <v>13483.685714285715</v>
      </c>
      <c r="AE16" s="45">
        <f>3412/AD16</f>
        <v>0.25304653878019784</v>
      </c>
      <c r="AF16" s="46" t="s">
        <v>46</v>
      </c>
      <c r="AG16" s="47">
        <v>54.3</v>
      </c>
      <c r="AH16" s="48">
        <f>((AG16*3.6)/1000)/AE16</f>
        <v>0.77250612058281698</v>
      </c>
    </row>
    <row r="17" spans="1:34" x14ac:dyDescent="0.25">
      <c r="A17" s="35" t="s">
        <v>47</v>
      </c>
      <c r="B17" s="36">
        <v>2.76</v>
      </c>
      <c r="C17" s="37">
        <v>26</v>
      </c>
      <c r="D17" s="36">
        <v>17.62</v>
      </c>
      <c r="E17" s="36">
        <v>3.5</v>
      </c>
      <c r="F17" s="36">
        <v>17</v>
      </c>
      <c r="G17" s="38">
        <v>925.6</v>
      </c>
      <c r="H17" s="39">
        <v>1.131</v>
      </c>
      <c r="I17" s="39">
        <v>1.2219101123595506</v>
      </c>
      <c r="J17" s="40">
        <v>18220</v>
      </c>
      <c r="K17" s="40">
        <v>15214</v>
      </c>
      <c r="L17" s="40">
        <v>13610</v>
      </c>
      <c r="M17" s="41">
        <v>4.1399999999999997</v>
      </c>
      <c r="N17" s="36">
        <v>103.10254095716307</v>
      </c>
      <c r="O17" s="36">
        <v>15.522092696629217</v>
      </c>
      <c r="P17" s="36">
        <v>22.043442535791964</v>
      </c>
      <c r="Q17" s="36">
        <v>22.11432677317417</v>
      </c>
      <c r="R17" s="36">
        <v>22.26082086376406</v>
      </c>
      <c r="S17" s="36">
        <v>14.652012741935492</v>
      </c>
      <c r="T17" s="36">
        <v>14.71002375000001</v>
      </c>
      <c r="U17" s="36">
        <v>14.829913166666678</v>
      </c>
      <c r="V17" s="42">
        <f>+V16</f>
        <v>0.5</v>
      </c>
      <c r="W17" s="43">
        <f t="shared" ref="W17:X32" si="2">+W16</f>
        <v>0.75</v>
      </c>
      <c r="X17" s="43">
        <f t="shared" si="2"/>
        <v>1</v>
      </c>
      <c r="Y17" s="44">
        <f>+J17</f>
        <v>18220</v>
      </c>
      <c r="Z17" s="44">
        <f t="shared" si="1"/>
        <v>15214</v>
      </c>
      <c r="AA17" s="44">
        <f t="shared" si="1"/>
        <v>13610</v>
      </c>
      <c r="AB17" s="44">
        <f t="shared" ref="AB17:AB70" si="3">INDEX(LINEST(Y17:AA17,V17:X17),1,2)</f>
        <v>22596.333333333336</v>
      </c>
      <c r="AC17" s="44">
        <f t="shared" ref="AC17:AC70" si="4">INDEX(LINEST(Y17:AA17,V17:X17),1,1)</f>
        <v>-9220</v>
      </c>
      <c r="AD17" s="44">
        <f t="shared" ref="AD17:AD70" si="5">AB17+AC17*$AD$14</f>
        <v>14166.61904761905</v>
      </c>
      <c r="AE17" s="45">
        <f t="shared" ref="AE17:AE26" si="6">3412/AD17</f>
        <v>0.24084786839619626</v>
      </c>
      <c r="AF17" s="46" t="s">
        <v>46</v>
      </c>
      <c r="AG17" s="49">
        <f>+AG16</f>
        <v>54.3</v>
      </c>
      <c r="AH17" s="48">
        <f t="shared" ref="AH17:AH26" si="7">((AG17*3.6)/1000)/AE17</f>
        <v>0.81163267626863178</v>
      </c>
    </row>
    <row r="18" spans="1:34" x14ac:dyDescent="0.25">
      <c r="A18" s="35" t="s">
        <v>48</v>
      </c>
      <c r="B18" s="36">
        <v>1.39</v>
      </c>
      <c r="C18" s="37">
        <v>26</v>
      </c>
      <c r="D18" s="36">
        <v>19.95</v>
      </c>
      <c r="E18" s="36">
        <v>3.5</v>
      </c>
      <c r="F18" s="36">
        <v>19.25</v>
      </c>
      <c r="G18" s="38">
        <v>925.6</v>
      </c>
      <c r="H18" s="39">
        <v>1.131</v>
      </c>
      <c r="I18" s="39">
        <v>1.2219101123595506</v>
      </c>
      <c r="J18" s="40">
        <v>16884</v>
      </c>
      <c r="K18" s="40">
        <v>13887</v>
      </c>
      <c r="L18" s="40">
        <v>12867</v>
      </c>
      <c r="M18" s="41">
        <v>4.1399999999999997</v>
      </c>
      <c r="N18" s="36">
        <v>99.338020241396848</v>
      </c>
      <c r="O18" s="36">
        <v>15.332391151685385</v>
      </c>
      <c r="P18" s="36">
        <v>20.882001221037164</v>
      </c>
      <c r="Q18" s="36">
        <v>20.941539668986167</v>
      </c>
      <c r="R18" s="36">
        <v>21.064533115989878</v>
      </c>
      <c r="S18" s="36">
        <v>13.7014998498603</v>
      </c>
      <c r="T18" s="36">
        <v>13.750225568181781</v>
      </c>
      <c r="U18" s="36">
        <v>13.850882274235394</v>
      </c>
      <c r="V18" s="42">
        <f t="shared" ref="V18:X33" si="8">+V17</f>
        <v>0.5</v>
      </c>
      <c r="W18" s="43">
        <f t="shared" si="2"/>
        <v>0.75</v>
      </c>
      <c r="X18" s="43">
        <f t="shared" si="2"/>
        <v>1</v>
      </c>
      <c r="Y18" s="44">
        <f t="shared" ref="Y18:AA69" si="9">+J18</f>
        <v>16884</v>
      </c>
      <c r="Z18" s="44">
        <f t="shared" si="1"/>
        <v>13887</v>
      </c>
      <c r="AA18" s="44">
        <f t="shared" si="1"/>
        <v>12867</v>
      </c>
      <c r="AB18" s="44">
        <f t="shared" si="3"/>
        <v>20571.5</v>
      </c>
      <c r="AC18" s="44">
        <f t="shared" si="4"/>
        <v>-8034.0000000000018</v>
      </c>
      <c r="AD18" s="44">
        <f t="shared" si="5"/>
        <v>13226.12857142857</v>
      </c>
      <c r="AE18" s="45">
        <f t="shared" si="6"/>
        <v>0.25797420473975219</v>
      </c>
      <c r="AF18" s="46" t="s">
        <v>46</v>
      </c>
      <c r="AG18" s="49">
        <f t="shared" ref="AG18:AG26" si="10">+AG17</f>
        <v>54.3</v>
      </c>
      <c r="AH18" s="48">
        <f t="shared" si="7"/>
        <v>0.75775017970189229</v>
      </c>
    </row>
    <row r="19" spans="1:34" x14ac:dyDescent="0.25">
      <c r="A19" s="35" t="s">
        <v>49</v>
      </c>
      <c r="B19" s="36">
        <v>3.42</v>
      </c>
      <c r="C19" s="37">
        <v>26</v>
      </c>
      <c r="D19" s="36">
        <v>20.71</v>
      </c>
      <c r="E19" s="36">
        <v>3.5</v>
      </c>
      <c r="F19" s="36">
        <v>19.990000000000002</v>
      </c>
      <c r="G19" s="38">
        <v>925.6</v>
      </c>
      <c r="H19" s="39">
        <v>1.131</v>
      </c>
      <c r="I19" s="39">
        <v>1.2219101123595506</v>
      </c>
      <c r="J19" s="40">
        <v>16387</v>
      </c>
      <c r="K19" s="40">
        <v>13684</v>
      </c>
      <c r="L19" s="40">
        <v>12598</v>
      </c>
      <c r="M19" s="41">
        <v>4.0650000000000004</v>
      </c>
      <c r="N19" s="36">
        <v>98.080469729810162</v>
      </c>
      <c r="O19" s="36">
        <v>15.205539396067447</v>
      </c>
      <c r="P19" s="36">
        <v>20.481519478359548</v>
      </c>
      <c r="Q19" s="36">
        <v>20.5388982720767</v>
      </c>
      <c r="R19" s="36">
        <v>20.657483238747275</v>
      </c>
      <c r="S19" s="36">
        <v>13.435128584588503</v>
      </c>
      <c r="T19" s="36">
        <v>13.482086861745527</v>
      </c>
      <c r="U19" s="36">
        <v>13.579135708032251</v>
      </c>
      <c r="V19" s="42">
        <f t="shared" si="8"/>
        <v>0.5</v>
      </c>
      <c r="W19" s="43">
        <f t="shared" si="2"/>
        <v>0.75</v>
      </c>
      <c r="X19" s="43">
        <f t="shared" si="2"/>
        <v>1</v>
      </c>
      <c r="Y19" s="44">
        <f t="shared" si="9"/>
        <v>16387</v>
      </c>
      <c r="Z19" s="44">
        <f t="shared" si="1"/>
        <v>13684</v>
      </c>
      <c r="AA19" s="44">
        <f t="shared" si="1"/>
        <v>12598</v>
      </c>
      <c r="AB19" s="44">
        <f t="shared" si="3"/>
        <v>19906.5</v>
      </c>
      <c r="AC19" s="44">
        <f t="shared" si="4"/>
        <v>-7577.9999999999991</v>
      </c>
      <c r="AD19" s="44">
        <f t="shared" si="5"/>
        <v>12978.042857142858</v>
      </c>
      <c r="AE19" s="45">
        <f t="shared" si="6"/>
        <v>0.26290558889024646</v>
      </c>
      <c r="AF19" s="46" t="s">
        <v>46</v>
      </c>
      <c r="AG19" s="49">
        <f t="shared" si="10"/>
        <v>54.3</v>
      </c>
      <c r="AH19" s="48">
        <f t="shared" si="7"/>
        <v>0.74353687506280364</v>
      </c>
    </row>
    <row r="20" spans="1:34" x14ac:dyDescent="0.25">
      <c r="A20" s="35" t="s">
        <v>50</v>
      </c>
      <c r="B20" s="36">
        <v>3.06</v>
      </c>
      <c r="C20" s="37">
        <v>26</v>
      </c>
      <c r="D20" s="36">
        <v>50.84</v>
      </c>
      <c r="E20" s="36">
        <v>3.5</v>
      </c>
      <c r="F20" s="36">
        <v>49.06</v>
      </c>
      <c r="G20" s="38">
        <v>925.6</v>
      </c>
      <c r="H20" s="39">
        <v>1.131</v>
      </c>
      <c r="I20" s="39">
        <v>1.2219101123595506</v>
      </c>
      <c r="J20" s="40">
        <v>16181</v>
      </c>
      <c r="K20" s="40">
        <v>13345</v>
      </c>
      <c r="L20" s="40">
        <v>11934</v>
      </c>
      <c r="M20" s="41">
        <v>10.624000000000001</v>
      </c>
      <c r="N20" s="36">
        <v>272.99085136938305</v>
      </c>
      <c r="O20" s="36">
        <v>20.345571839887679</v>
      </c>
      <c r="P20" s="36">
        <v>26.328277326834492</v>
      </c>
      <c r="Q20" s="36">
        <v>26.393220297339671</v>
      </c>
      <c r="R20" s="36">
        <v>26.52883008154981</v>
      </c>
      <c r="S20" s="36">
        <v>12.852236157133515</v>
      </c>
      <c r="T20" s="36">
        <v>12.905384887018212</v>
      </c>
      <c r="U20" s="36">
        <v>13.016366687429269</v>
      </c>
      <c r="V20" s="42">
        <f t="shared" si="8"/>
        <v>0.5</v>
      </c>
      <c r="W20" s="43">
        <f t="shared" si="2"/>
        <v>0.75</v>
      </c>
      <c r="X20" s="43">
        <f t="shared" si="2"/>
        <v>1</v>
      </c>
      <c r="Y20" s="44">
        <f t="shared" si="9"/>
        <v>16181</v>
      </c>
      <c r="Z20" s="44">
        <f t="shared" si="1"/>
        <v>13345</v>
      </c>
      <c r="AA20" s="44">
        <f t="shared" si="1"/>
        <v>11934</v>
      </c>
      <c r="AB20" s="44">
        <f t="shared" si="3"/>
        <v>20190.5</v>
      </c>
      <c r="AC20" s="44">
        <f t="shared" si="4"/>
        <v>-8494</v>
      </c>
      <c r="AD20" s="44">
        <f t="shared" si="5"/>
        <v>12424.557142857142</v>
      </c>
      <c r="AE20" s="45">
        <f t="shared" si="6"/>
        <v>0.27461743390681359</v>
      </c>
      <c r="AF20" s="46" t="s">
        <v>46</v>
      </c>
      <c r="AG20" s="49">
        <f t="shared" si="10"/>
        <v>54.3</v>
      </c>
      <c r="AH20" s="48">
        <f t="shared" si="7"/>
        <v>0.71182662083403103</v>
      </c>
    </row>
    <row r="21" spans="1:34" x14ac:dyDescent="0.25">
      <c r="A21" s="35" t="s">
        <v>51</v>
      </c>
      <c r="B21" s="36">
        <v>3.27</v>
      </c>
      <c r="C21" s="37">
        <v>26</v>
      </c>
      <c r="D21" s="36">
        <v>51.85</v>
      </c>
      <c r="E21" s="36">
        <v>3.5</v>
      </c>
      <c r="F21" s="36">
        <v>50.04</v>
      </c>
      <c r="G21" s="38">
        <v>925.6</v>
      </c>
      <c r="H21" s="39">
        <v>1.131</v>
      </c>
      <c r="I21" s="39">
        <v>1.2219101123595506</v>
      </c>
      <c r="J21" s="40">
        <v>16181</v>
      </c>
      <c r="K21" s="40">
        <v>13345</v>
      </c>
      <c r="L21" s="40">
        <v>11934</v>
      </c>
      <c r="M21" s="41">
        <v>10.624000000000001</v>
      </c>
      <c r="N21" s="36">
        <v>278.41415506495747</v>
      </c>
      <c r="O21" s="36">
        <v>20.345571839887644</v>
      </c>
      <c r="P21" s="36">
        <v>26.327826998137699</v>
      </c>
      <c r="Q21" s="36">
        <v>26.3927950167981</v>
      </c>
      <c r="R21" s="36">
        <v>26.527058408825418</v>
      </c>
      <c r="S21" s="36">
        <v>12.851867612269013</v>
      </c>
      <c r="T21" s="36">
        <v>12.905036841333617</v>
      </c>
      <c r="U21" s="36">
        <v>13.01491676676287</v>
      </c>
      <c r="V21" s="42">
        <f t="shared" si="8"/>
        <v>0.5</v>
      </c>
      <c r="W21" s="43">
        <f t="shared" si="2"/>
        <v>0.75</v>
      </c>
      <c r="X21" s="43">
        <f t="shared" si="2"/>
        <v>1</v>
      </c>
      <c r="Y21" s="44">
        <f t="shared" si="9"/>
        <v>16181</v>
      </c>
      <c r="Z21" s="44">
        <f t="shared" si="1"/>
        <v>13345</v>
      </c>
      <c r="AA21" s="44">
        <f t="shared" si="1"/>
        <v>11934</v>
      </c>
      <c r="AB21" s="44">
        <f t="shared" si="3"/>
        <v>20190.5</v>
      </c>
      <c r="AC21" s="44">
        <f t="shared" si="4"/>
        <v>-8494</v>
      </c>
      <c r="AD21" s="44">
        <f t="shared" si="5"/>
        <v>12424.557142857142</v>
      </c>
      <c r="AE21" s="45">
        <f t="shared" si="6"/>
        <v>0.27461743390681359</v>
      </c>
      <c r="AF21" s="46" t="s">
        <v>46</v>
      </c>
      <c r="AG21" s="49">
        <f t="shared" si="10"/>
        <v>54.3</v>
      </c>
      <c r="AH21" s="48">
        <f t="shared" si="7"/>
        <v>0.71182662083403103</v>
      </c>
    </row>
    <row r="22" spans="1:34" x14ac:dyDescent="0.25">
      <c r="A22" s="35" t="s">
        <v>52</v>
      </c>
      <c r="B22" s="36">
        <v>2.54</v>
      </c>
      <c r="C22" s="37">
        <v>26</v>
      </c>
      <c r="D22" s="36">
        <v>62.22</v>
      </c>
      <c r="E22" s="36">
        <v>3.5</v>
      </c>
      <c r="F22" s="36">
        <v>60.04</v>
      </c>
      <c r="G22" s="38">
        <v>925.6</v>
      </c>
      <c r="H22" s="39">
        <v>1.131</v>
      </c>
      <c r="I22" s="39">
        <v>1.2219101123595506</v>
      </c>
      <c r="J22" s="40">
        <v>13827</v>
      </c>
      <c r="K22" s="40">
        <v>11267</v>
      </c>
      <c r="L22" s="40">
        <v>10242</v>
      </c>
      <c r="M22" s="41">
        <v>10.624000000000001</v>
      </c>
      <c r="N22" s="36">
        <v>278.75295148525316</v>
      </c>
      <c r="O22" s="36">
        <v>19.042954564606696</v>
      </c>
      <c r="P22" s="36">
        <v>24.03494868146295</v>
      </c>
      <c r="Q22" s="36">
        <v>24.089170196128293</v>
      </c>
      <c r="R22" s="36">
        <v>24.201225317479622</v>
      </c>
      <c r="S22" s="36">
        <v>10.975397081840942</v>
      </c>
      <c r="T22" s="36">
        <v>11.019771470854419</v>
      </c>
      <c r="U22" s="36">
        <v>11.111476351776426</v>
      </c>
      <c r="V22" s="42">
        <f t="shared" si="8"/>
        <v>0.5</v>
      </c>
      <c r="W22" s="43">
        <f t="shared" si="2"/>
        <v>0.75</v>
      </c>
      <c r="X22" s="43">
        <f t="shared" si="2"/>
        <v>1</v>
      </c>
      <c r="Y22" s="44">
        <f t="shared" si="9"/>
        <v>13827</v>
      </c>
      <c r="Z22" s="44">
        <f t="shared" si="1"/>
        <v>11267</v>
      </c>
      <c r="AA22" s="44">
        <f t="shared" si="1"/>
        <v>10242</v>
      </c>
      <c r="AB22" s="44">
        <f t="shared" si="3"/>
        <v>17156.166666666664</v>
      </c>
      <c r="AC22" s="44">
        <f t="shared" si="4"/>
        <v>-7169.9999999999982</v>
      </c>
      <c r="AD22" s="44">
        <f t="shared" si="5"/>
        <v>10600.738095238095</v>
      </c>
      <c r="AE22" s="45">
        <f t="shared" si="6"/>
        <v>0.32186438051258787</v>
      </c>
      <c r="AF22" s="46" t="s">
        <v>46</v>
      </c>
      <c r="AG22" s="49">
        <f t="shared" si="10"/>
        <v>54.3</v>
      </c>
      <c r="AH22" s="48">
        <f t="shared" si="7"/>
        <v>0.60733654245520008</v>
      </c>
    </row>
    <row r="23" spans="1:34" x14ac:dyDescent="0.25">
      <c r="A23" s="35" t="s">
        <v>53</v>
      </c>
      <c r="B23" s="36">
        <v>5.79</v>
      </c>
      <c r="C23" s="37">
        <v>26</v>
      </c>
      <c r="D23" s="36">
        <v>103.96</v>
      </c>
      <c r="E23" s="36">
        <v>3.5</v>
      </c>
      <c r="F23" s="36">
        <v>100.32</v>
      </c>
      <c r="G23" s="38">
        <v>925.6</v>
      </c>
      <c r="H23" s="39">
        <v>1.131</v>
      </c>
      <c r="I23" s="39">
        <v>1.2219101123595506</v>
      </c>
      <c r="J23" s="40">
        <v>7636</v>
      </c>
      <c r="K23" s="40">
        <v>7378</v>
      </c>
      <c r="L23" s="40">
        <v>7218</v>
      </c>
      <c r="M23" s="41">
        <v>3.008</v>
      </c>
      <c r="N23" s="36">
        <v>55.636183403092929</v>
      </c>
      <c r="O23" s="36">
        <v>11.607803370786511</v>
      </c>
      <c r="P23" s="36">
        <v>12.204118305439168</v>
      </c>
      <c r="Q23" s="36">
        <v>12.210644235485752</v>
      </c>
      <c r="R23" s="36">
        <v>12.223997671407764</v>
      </c>
      <c r="S23" s="36">
        <v>7.5260186591640084</v>
      </c>
      <c r="T23" s="36">
        <v>7.5313594203055816</v>
      </c>
      <c r="U23" s="36">
        <v>7.5422877494739389</v>
      </c>
      <c r="V23" s="42">
        <f t="shared" si="8"/>
        <v>0.5</v>
      </c>
      <c r="W23" s="43">
        <f t="shared" si="2"/>
        <v>0.75</v>
      </c>
      <c r="X23" s="43">
        <f t="shared" si="2"/>
        <v>1</v>
      </c>
      <c r="Y23" s="44">
        <f t="shared" si="9"/>
        <v>7636</v>
      </c>
      <c r="Z23" s="44">
        <f t="shared" si="1"/>
        <v>7378</v>
      </c>
      <c r="AA23" s="44">
        <f t="shared" si="1"/>
        <v>7218</v>
      </c>
      <c r="AB23" s="44">
        <f t="shared" si="3"/>
        <v>8037.666666666667</v>
      </c>
      <c r="AC23" s="44">
        <f t="shared" si="4"/>
        <v>-836.00000000000011</v>
      </c>
      <c r="AD23" s="44">
        <f t="shared" si="5"/>
        <v>7273.3238095238094</v>
      </c>
      <c r="AE23" s="45">
        <f t="shared" si="6"/>
        <v>0.46911152168589981</v>
      </c>
      <c r="AF23" s="46" t="s">
        <v>46</v>
      </c>
      <c r="AG23" s="49">
        <f t="shared" si="10"/>
        <v>54.3</v>
      </c>
      <c r="AH23" s="48">
        <f t="shared" si="7"/>
        <v>0.41670261966169819</v>
      </c>
    </row>
    <row r="24" spans="1:34" x14ac:dyDescent="0.25">
      <c r="A24" s="35" t="s">
        <v>54</v>
      </c>
      <c r="B24" s="36">
        <v>5.92</v>
      </c>
      <c r="C24" s="37">
        <v>26</v>
      </c>
      <c r="D24" s="36">
        <v>102.87</v>
      </c>
      <c r="E24" s="36">
        <v>3.5</v>
      </c>
      <c r="F24" s="36">
        <v>99.27000000000001</v>
      </c>
      <c r="G24" s="38">
        <v>925.6</v>
      </c>
      <c r="H24" s="39">
        <v>1.131</v>
      </c>
      <c r="I24" s="39">
        <v>1.2219101123595506</v>
      </c>
      <c r="J24" s="40">
        <v>7636</v>
      </c>
      <c r="K24" s="40">
        <v>7378</v>
      </c>
      <c r="L24" s="40">
        <v>7218</v>
      </c>
      <c r="M24" s="41">
        <v>3.008</v>
      </c>
      <c r="N24" s="36">
        <v>55.052849044592428</v>
      </c>
      <c r="O24" s="36">
        <v>11.607803370786495</v>
      </c>
      <c r="P24" s="36">
        <v>12.204129725255651</v>
      </c>
      <c r="Q24" s="36">
        <v>12.210593790633123</v>
      </c>
      <c r="R24" s="36">
        <v>12.224020619998409</v>
      </c>
      <c r="S24" s="36">
        <v>7.5260280050368094</v>
      </c>
      <c r="T24" s="36">
        <v>7.5313181367020503</v>
      </c>
      <c r="U24" s="36">
        <v>7.5423065303895029</v>
      </c>
      <c r="V24" s="42">
        <f t="shared" si="8"/>
        <v>0.5</v>
      </c>
      <c r="W24" s="43">
        <f t="shared" si="2"/>
        <v>0.75</v>
      </c>
      <c r="X24" s="43">
        <f t="shared" si="2"/>
        <v>1</v>
      </c>
      <c r="Y24" s="44">
        <f t="shared" si="9"/>
        <v>7636</v>
      </c>
      <c r="Z24" s="44">
        <f t="shared" si="1"/>
        <v>7378</v>
      </c>
      <c r="AA24" s="44">
        <f t="shared" si="1"/>
        <v>7218</v>
      </c>
      <c r="AB24" s="44">
        <f t="shared" si="3"/>
        <v>8037.666666666667</v>
      </c>
      <c r="AC24" s="44">
        <f t="shared" si="4"/>
        <v>-836.00000000000011</v>
      </c>
      <c r="AD24" s="44">
        <f t="shared" si="5"/>
        <v>7273.3238095238094</v>
      </c>
      <c r="AE24" s="45">
        <f t="shared" si="6"/>
        <v>0.46911152168589981</v>
      </c>
      <c r="AF24" s="46" t="s">
        <v>46</v>
      </c>
      <c r="AG24" s="49">
        <f t="shared" si="10"/>
        <v>54.3</v>
      </c>
      <c r="AH24" s="48">
        <f t="shared" si="7"/>
        <v>0.41670261966169819</v>
      </c>
    </row>
    <row r="25" spans="1:34" x14ac:dyDescent="0.25">
      <c r="A25" s="35" t="s">
        <v>55</v>
      </c>
      <c r="B25" s="36">
        <v>0.6</v>
      </c>
      <c r="C25" s="37">
        <v>26</v>
      </c>
      <c r="D25" s="36">
        <v>20.76</v>
      </c>
      <c r="E25" s="36">
        <v>2.2999999999999998</v>
      </c>
      <c r="F25" s="36">
        <v>20.28</v>
      </c>
      <c r="G25" s="38">
        <v>925.6</v>
      </c>
      <c r="H25" s="39">
        <v>1.131</v>
      </c>
      <c r="I25" s="39">
        <v>1.2219101123595506</v>
      </c>
      <c r="J25" s="40">
        <v>16152</v>
      </c>
      <c r="K25" s="40">
        <v>13915</v>
      </c>
      <c r="L25" s="40">
        <v>12683</v>
      </c>
      <c r="M25" s="41">
        <v>3.1349999999999998</v>
      </c>
      <c r="N25" s="36">
        <v>90.512454482443758</v>
      </c>
      <c r="O25" s="36">
        <v>14.652629410112384</v>
      </c>
      <c r="P25" s="36">
        <v>19.451805151493282</v>
      </c>
      <c r="Q25" s="36">
        <v>19.503243262333378</v>
      </c>
      <c r="R25" s="36">
        <v>19.612215957095604</v>
      </c>
      <c r="S25" s="36">
        <v>13.353523296394503</v>
      </c>
      <c r="T25" s="36">
        <v>13.395619773311914</v>
      </c>
      <c r="U25" s="36">
        <v>13.484802024657549</v>
      </c>
      <c r="V25" s="42">
        <f t="shared" si="8"/>
        <v>0.5</v>
      </c>
      <c r="W25" s="43">
        <f t="shared" si="2"/>
        <v>0.75</v>
      </c>
      <c r="X25" s="43">
        <f t="shared" si="2"/>
        <v>1</v>
      </c>
      <c r="Y25" s="44">
        <f t="shared" si="9"/>
        <v>16152</v>
      </c>
      <c r="Z25" s="44">
        <f t="shared" si="1"/>
        <v>13915</v>
      </c>
      <c r="AA25" s="44">
        <f t="shared" si="1"/>
        <v>12683</v>
      </c>
      <c r="AB25" s="44">
        <f t="shared" si="3"/>
        <v>19453.5</v>
      </c>
      <c r="AC25" s="44">
        <f t="shared" si="4"/>
        <v>-6938.0000000000009</v>
      </c>
      <c r="AD25" s="44">
        <f t="shared" si="5"/>
        <v>13110.185714285713</v>
      </c>
      <c r="AE25" s="45">
        <f t="shared" si="6"/>
        <v>0.26025565726975647</v>
      </c>
      <c r="AF25" s="46" t="s">
        <v>46</v>
      </c>
      <c r="AG25" s="49">
        <f t="shared" si="10"/>
        <v>54.3</v>
      </c>
      <c r="AH25" s="48">
        <f t="shared" si="7"/>
        <v>0.75110759186065978</v>
      </c>
    </row>
    <row r="26" spans="1:34" x14ac:dyDescent="0.25">
      <c r="A26" s="35" t="s">
        <v>56</v>
      </c>
      <c r="B26" s="36">
        <v>2.2400000000000002</v>
      </c>
      <c r="C26" s="37">
        <v>26</v>
      </c>
      <c r="D26" s="36">
        <v>21.19</v>
      </c>
      <c r="E26" s="36">
        <v>2.2999999999999998</v>
      </c>
      <c r="F26" s="36">
        <v>20.700000000000003</v>
      </c>
      <c r="G26" s="38">
        <v>925.6</v>
      </c>
      <c r="H26" s="39">
        <v>1.131</v>
      </c>
      <c r="I26" s="39">
        <v>1.2219101123595506</v>
      </c>
      <c r="J26" s="40">
        <v>16523</v>
      </c>
      <c r="K26" s="40">
        <v>14234</v>
      </c>
      <c r="L26" s="40">
        <v>12816</v>
      </c>
      <c r="M26" s="41">
        <v>3.1349999999999998</v>
      </c>
      <c r="N26" s="36">
        <v>99.397667856846383</v>
      </c>
      <c r="O26" s="36">
        <v>14.521377935393263</v>
      </c>
      <c r="P26" s="36">
        <v>19.684893148735934</v>
      </c>
      <c r="Q26" s="36">
        <v>19.741843684177212</v>
      </c>
      <c r="R26" s="36">
        <v>19.856733161203589</v>
      </c>
      <c r="S26" s="36">
        <v>13.544280369999981</v>
      </c>
      <c r="T26" s="36">
        <v>13.590888164522042</v>
      </c>
      <c r="U26" s="36">
        <v>13.684912656065464</v>
      </c>
      <c r="V26" s="42">
        <f t="shared" si="8"/>
        <v>0.5</v>
      </c>
      <c r="W26" s="43">
        <f t="shared" si="2"/>
        <v>0.75</v>
      </c>
      <c r="X26" s="43">
        <f t="shared" si="2"/>
        <v>1</v>
      </c>
      <c r="Y26" s="44">
        <f t="shared" si="9"/>
        <v>16523</v>
      </c>
      <c r="Z26" s="44">
        <f t="shared" si="1"/>
        <v>14234</v>
      </c>
      <c r="AA26" s="44">
        <f t="shared" si="1"/>
        <v>12816</v>
      </c>
      <c r="AB26" s="44">
        <f t="shared" si="3"/>
        <v>20084.833333333336</v>
      </c>
      <c r="AC26" s="44">
        <f t="shared" si="4"/>
        <v>-7414</v>
      </c>
      <c r="AD26" s="44">
        <f t="shared" si="5"/>
        <v>13306.31904761905</v>
      </c>
      <c r="AE26" s="45">
        <f t="shared" si="6"/>
        <v>0.25641952427185505</v>
      </c>
      <c r="AF26" s="46" t="s">
        <v>46</v>
      </c>
      <c r="AG26" s="49">
        <f t="shared" si="10"/>
        <v>54.3</v>
      </c>
      <c r="AH26" s="48">
        <f t="shared" si="7"/>
        <v>0.76234444531904211</v>
      </c>
    </row>
    <row r="27" spans="1:34" hidden="1" x14ac:dyDescent="0.25">
      <c r="A27" s="35" t="s">
        <v>57</v>
      </c>
      <c r="B27" s="36">
        <v>12.65</v>
      </c>
      <c r="C27" s="37">
        <v>26</v>
      </c>
      <c r="D27" s="36">
        <v>21</v>
      </c>
      <c r="E27" s="36">
        <v>1.7</v>
      </c>
      <c r="F27" s="36">
        <v>20.64</v>
      </c>
      <c r="G27" s="38"/>
      <c r="H27" s="39"/>
      <c r="I27" s="39"/>
      <c r="J27" s="40"/>
      <c r="K27" s="40"/>
      <c r="L27" s="40"/>
      <c r="M27" s="41">
        <v>2.0830000000000002</v>
      </c>
      <c r="N27" s="36">
        <v>0</v>
      </c>
      <c r="O27" s="36">
        <v>2.0830000000000006</v>
      </c>
      <c r="P27" s="36">
        <v>2.0830000000000006</v>
      </c>
      <c r="Q27" s="36">
        <v>2.0830000000000006</v>
      </c>
      <c r="R27" s="36">
        <v>2.0830000000000006</v>
      </c>
      <c r="S27" s="36">
        <v>0</v>
      </c>
      <c r="T27" s="36">
        <v>0</v>
      </c>
      <c r="U27" s="36">
        <v>0</v>
      </c>
      <c r="V27" s="42"/>
      <c r="W27" s="43"/>
      <c r="X27" s="43"/>
      <c r="Y27" s="44"/>
      <c r="Z27" s="44"/>
      <c r="AA27" s="44"/>
      <c r="AB27" s="44"/>
      <c r="AC27" s="44"/>
      <c r="AD27" s="44"/>
      <c r="AE27" s="50"/>
      <c r="AF27" s="46" t="s">
        <v>58</v>
      </c>
      <c r="AG27" s="49"/>
      <c r="AH27" s="51"/>
    </row>
    <row r="28" spans="1:34" hidden="1" x14ac:dyDescent="0.25">
      <c r="A28" s="35" t="s">
        <v>59</v>
      </c>
      <c r="B28" s="36">
        <v>3</v>
      </c>
      <c r="C28" s="37">
        <v>26</v>
      </c>
      <c r="D28" s="36">
        <v>5</v>
      </c>
      <c r="E28" s="36">
        <v>0</v>
      </c>
      <c r="F28" s="36">
        <v>5</v>
      </c>
      <c r="G28" s="38"/>
      <c r="H28" s="39"/>
      <c r="I28" s="39"/>
      <c r="J28" s="40"/>
      <c r="K28" s="40"/>
      <c r="L28" s="40"/>
      <c r="M28" s="41">
        <v>3.5</v>
      </c>
      <c r="N28" s="36">
        <v>0</v>
      </c>
      <c r="O28" s="36">
        <v>3.5</v>
      </c>
      <c r="P28" s="36">
        <v>3.5</v>
      </c>
      <c r="Q28" s="36">
        <v>3.5</v>
      </c>
      <c r="R28" s="36">
        <v>3.5</v>
      </c>
      <c r="S28" s="36">
        <v>0</v>
      </c>
      <c r="T28" s="36">
        <v>0</v>
      </c>
      <c r="U28" s="36">
        <v>0</v>
      </c>
      <c r="V28" s="42"/>
      <c r="W28" s="43"/>
      <c r="X28" s="43"/>
      <c r="Y28" s="44"/>
      <c r="Z28" s="44"/>
      <c r="AA28" s="44"/>
      <c r="AB28" s="44"/>
      <c r="AC28" s="44"/>
      <c r="AD28" s="44"/>
      <c r="AE28" s="50"/>
      <c r="AF28" s="46" t="s">
        <v>58</v>
      </c>
      <c r="AG28" s="49"/>
      <c r="AH28" s="51"/>
    </row>
    <row r="29" spans="1:34" hidden="1" x14ac:dyDescent="0.25">
      <c r="A29" s="35" t="s">
        <v>60</v>
      </c>
      <c r="B29" s="36">
        <v>5</v>
      </c>
      <c r="C29" s="37">
        <v>26</v>
      </c>
      <c r="D29" s="36">
        <v>14.57</v>
      </c>
      <c r="E29" s="36">
        <v>0</v>
      </c>
      <c r="F29" s="36">
        <v>14.57</v>
      </c>
      <c r="G29" s="38"/>
      <c r="H29" s="39"/>
      <c r="I29" s="39"/>
      <c r="J29" s="40"/>
      <c r="K29" s="40"/>
      <c r="L29" s="40"/>
      <c r="M29" s="41">
        <v>3.5</v>
      </c>
      <c r="N29" s="36">
        <v>-9.1398651707316319E-14</v>
      </c>
      <c r="O29" s="36">
        <v>3.5000000000000084</v>
      </c>
      <c r="P29" s="36">
        <v>3.5000000000000018</v>
      </c>
      <c r="Q29" s="36">
        <v>3.5000000000000013</v>
      </c>
      <c r="R29" s="36">
        <v>3.5000000000000018</v>
      </c>
      <c r="S29" s="36">
        <v>0</v>
      </c>
      <c r="T29" s="36">
        <v>0</v>
      </c>
      <c r="U29" s="36">
        <v>0</v>
      </c>
      <c r="V29" s="42"/>
      <c r="W29" s="43"/>
      <c r="X29" s="43"/>
      <c r="Y29" s="44"/>
      <c r="Z29" s="44"/>
      <c r="AA29" s="44"/>
      <c r="AB29" s="44"/>
      <c r="AC29" s="44"/>
      <c r="AD29" s="44"/>
      <c r="AE29" s="50"/>
      <c r="AF29" s="46" t="s">
        <v>58</v>
      </c>
      <c r="AG29" s="49"/>
      <c r="AH29" s="51"/>
    </row>
    <row r="30" spans="1:34" hidden="1" x14ac:dyDescent="0.25">
      <c r="A30" s="35" t="s">
        <v>61</v>
      </c>
      <c r="B30" s="36">
        <v>5.25</v>
      </c>
      <c r="C30" s="37">
        <v>26</v>
      </c>
      <c r="D30" s="36">
        <v>6</v>
      </c>
      <c r="E30" s="36">
        <v>0</v>
      </c>
      <c r="F30" s="36">
        <v>6</v>
      </c>
      <c r="G30" s="38"/>
      <c r="H30" s="39"/>
      <c r="I30" s="39"/>
      <c r="J30" s="40"/>
      <c r="K30" s="40"/>
      <c r="L30" s="40"/>
      <c r="M30" s="41">
        <v>3.5</v>
      </c>
      <c r="N30" s="36">
        <v>0</v>
      </c>
      <c r="O30" s="36">
        <v>3.5</v>
      </c>
      <c r="P30" s="36">
        <v>3.5</v>
      </c>
      <c r="Q30" s="36">
        <v>3.5000000000000004</v>
      </c>
      <c r="R30" s="36">
        <v>3.5</v>
      </c>
      <c r="S30" s="36">
        <v>0</v>
      </c>
      <c r="T30" s="36">
        <v>0</v>
      </c>
      <c r="U30" s="36">
        <v>0</v>
      </c>
      <c r="V30" s="42"/>
      <c r="W30" s="43"/>
      <c r="X30" s="43"/>
      <c r="Y30" s="44"/>
      <c r="Z30" s="44"/>
      <c r="AA30" s="44"/>
      <c r="AB30" s="44"/>
      <c r="AC30" s="44"/>
      <c r="AD30" s="44"/>
      <c r="AE30" s="50"/>
      <c r="AF30" s="46" t="s">
        <v>58</v>
      </c>
      <c r="AG30" s="49"/>
      <c r="AH30" s="51"/>
    </row>
    <row r="31" spans="1:34" x14ac:dyDescent="0.25">
      <c r="A31" s="52" t="s">
        <v>62</v>
      </c>
      <c r="B31" s="36">
        <v>11.34</v>
      </c>
      <c r="C31" s="37">
        <v>26</v>
      </c>
      <c r="D31" s="36">
        <v>44.82</v>
      </c>
      <c r="E31" s="36">
        <v>2.6</v>
      </c>
      <c r="F31" s="36">
        <v>43.65</v>
      </c>
      <c r="G31" s="38">
        <v>925.4</v>
      </c>
      <c r="H31" s="39">
        <v>1.131</v>
      </c>
      <c r="I31" s="39">
        <v>1.2221741949427276</v>
      </c>
      <c r="J31" s="40">
        <v>10516</v>
      </c>
      <c r="K31" s="40">
        <v>9420</v>
      </c>
      <c r="L31" s="40">
        <v>8715</v>
      </c>
      <c r="M31" s="41">
        <v>4.1269999999999998</v>
      </c>
      <c r="N31" s="36">
        <v>102.69055155139424</v>
      </c>
      <c r="O31" s="36">
        <v>12.796815305813668</v>
      </c>
      <c r="P31" s="36">
        <v>15.326762375323259</v>
      </c>
      <c r="Q31" s="36">
        <v>15.353850952013726</v>
      </c>
      <c r="R31" s="36">
        <v>15.410471491901584</v>
      </c>
      <c r="S31" s="36">
        <v>9.1638020354766958</v>
      </c>
      <c r="T31" s="36">
        <v>9.1859662873505759</v>
      </c>
      <c r="U31" s="36">
        <v>9.2322940040722585</v>
      </c>
      <c r="V31" s="42">
        <f>+V26</f>
        <v>0.5</v>
      </c>
      <c r="W31" s="43">
        <f t="shared" ref="W31:X31" si="11">+W26</f>
        <v>0.75</v>
      </c>
      <c r="X31" s="43">
        <f t="shared" si="11"/>
        <v>1</v>
      </c>
      <c r="Y31" s="44">
        <f t="shared" si="9"/>
        <v>10516</v>
      </c>
      <c r="Z31" s="44">
        <f t="shared" si="1"/>
        <v>9420</v>
      </c>
      <c r="AA31" s="44">
        <f t="shared" si="1"/>
        <v>8715</v>
      </c>
      <c r="AB31" s="44">
        <f t="shared" si="3"/>
        <v>12251.833333333334</v>
      </c>
      <c r="AC31" s="44">
        <f t="shared" si="4"/>
        <v>-3601.9999999999995</v>
      </c>
      <c r="AD31" s="44">
        <f t="shared" si="5"/>
        <v>8958.5761904761912</v>
      </c>
      <c r="AE31" s="45">
        <f t="shared" ref="AE31:AE70" si="12">3412/AD31</f>
        <v>0.38086409351826206</v>
      </c>
      <c r="AF31" s="46" t="str">
        <f>+AF26</f>
        <v>Gas Natural</v>
      </c>
      <c r="AG31" s="49">
        <f>+AG26</f>
        <v>54.3</v>
      </c>
      <c r="AH31" s="48">
        <f t="shared" ref="AH31:AH70" si="13">((AG31*3.6)/1000)/AE31</f>
        <v>0.51325394891977894</v>
      </c>
    </row>
    <row r="32" spans="1:34" x14ac:dyDescent="0.25">
      <c r="A32" s="52" t="s">
        <v>63</v>
      </c>
      <c r="B32" s="36">
        <v>13.35</v>
      </c>
      <c r="C32" s="37">
        <v>26</v>
      </c>
      <c r="D32" s="36">
        <v>44.82</v>
      </c>
      <c r="E32" s="36">
        <v>2.6</v>
      </c>
      <c r="F32" s="36">
        <v>43.65</v>
      </c>
      <c r="G32" s="38">
        <v>925.4</v>
      </c>
      <c r="H32" s="39">
        <v>1.131</v>
      </c>
      <c r="I32" s="39">
        <v>1.2221741949427276</v>
      </c>
      <c r="J32" s="40">
        <v>10516</v>
      </c>
      <c r="K32" s="40">
        <v>9420</v>
      </c>
      <c r="L32" s="40">
        <v>8715</v>
      </c>
      <c r="M32" s="41">
        <v>4.1269999999999998</v>
      </c>
      <c r="N32" s="36">
        <v>102.69055155139424</v>
      </c>
      <c r="O32" s="36">
        <v>12.796815305813668</v>
      </c>
      <c r="P32" s="36">
        <v>15.326762375323259</v>
      </c>
      <c r="Q32" s="36">
        <v>15.353850952013726</v>
      </c>
      <c r="R32" s="36">
        <v>15.410471491901584</v>
      </c>
      <c r="S32" s="36">
        <v>9.1638020354766958</v>
      </c>
      <c r="T32" s="36">
        <v>9.1859662873505759</v>
      </c>
      <c r="U32" s="36">
        <v>9.2322940040722585</v>
      </c>
      <c r="V32" s="42">
        <f t="shared" si="8"/>
        <v>0.5</v>
      </c>
      <c r="W32" s="43">
        <f t="shared" si="2"/>
        <v>0.75</v>
      </c>
      <c r="X32" s="43">
        <f t="shared" si="2"/>
        <v>1</v>
      </c>
      <c r="Y32" s="44">
        <f t="shared" si="9"/>
        <v>10516</v>
      </c>
      <c r="Z32" s="44">
        <f t="shared" si="9"/>
        <v>9420</v>
      </c>
      <c r="AA32" s="44">
        <f t="shared" si="9"/>
        <v>8715</v>
      </c>
      <c r="AB32" s="44">
        <f t="shared" si="3"/>
        <v>12251.833333333334</v>
      </c>
      <c r="AC32" s="44">
        <f t="shared" si="4"/>
        <v>-3601.9999999999995</v>
      </c>
      <c r="AD32" s="44">
        <f t="shared" si="5"/>
        <v>8958.5761904761912</v>
      </c>
      <c r="AE32" s="45">
        <f t="shared" si="12"/>
        <v>0.38086409351826206</v>
      </c>
      <c r="AF32" s="46" t="str">
        <f>+AF31</f>
        <v>Gas Natural</v>
      </c>
      <c r="AG32" s="49">
        <f t="shared" ref="AG32:AG69" si="14">+AG31</f>
        <v>54.3</v>
      </c>
      <c r="AH32" s="48">
        <f t="shared" si="13"/>
        <v>0.51325394891977894</v>
      </c>
    </row>
    <row r="33" spans="1:37" x14ac:dyDescent="0.25">
      <c r="A33" s="35" t="s">
        <v>64</v>
      </c>
      <c r="B33" s="36">
        <v>4.74</v>
      </c>
      <c r="C33" s="37">
        <v>26</v>
      </c>
      <c r="D33" s="36">
        <v>49.02</v>
      </c>
      <c r="E33" s="36">
        <v>2.6</v>
      </c>
      <c r="F33" s="36">
        <v>47.75</v>
      </c>
      <c r="G33" s="38">
        <v>925.4</v>
      </c>
      <c r="H33" s="39">
        <v>1.131</v>
      </c>
      <c r="I33" s="39">
        <v>1.2221741949427276</v>
      </c>
      <c r="J33" s="40">
        <v>10179</v>
      </c>
      <c r="K33" s="40">
        <v>9015</v>
      </c>
      <c r="L33" s="40">
        <v>8535</v>
      </c>
      <c r="M33" s="41">
        <v>4.1269999999999998</v>
      </c>
      <c r="N33" s="36">
        <v>100.00951712690672</v>
      </c>
      <c r="O33" s="36">
        <v>12.767974439161463</v>
      </c>
      <c r="P33" s="36">
        <v>15.019933843054883</v>
      </c>
      <c r="Q33" s="36">
        <v>15.044539818786019</v>
      </c>
      <c r="R33" s="36">
        <v>15.094859435134167</v>
      </c>
      <c r="S33" s="36">
        <v>8.9127506439991055</v>
      </c>
      <c r="T33" s="36">
        <v>8.9328835970862777</v>
      </c>
      <c r="U33" s="36">
        <v>8.9740558101442574</v>
      </c>
      <c r="V33" s="42">
        <f t="shared" si="8"/>
        <v>0.5</v>
      </c>
      <c r="W33" s="43">
        <f t="shared" si="8"/>
        <v>0.75</v>
      </c>
      <c r="X33" s="43">
        <f t="shared" si="8"/>
        <v>1</v>
      </c>
      <c r="Y33" s="44">
        <f t="shared" si="9"/>
        <v>10179</v>
      </c>
      <c r="Z33" s="44">
        <f t="shared" si="9"/>
        <v>9015</v>
      </c>
      <c r="AA33" s="44">
        <f t="shared" si="9"/>
        <v>8535</v>
      </c>
      <c r="AB33" s="44">
        <f t="shared" si="3"/>
        <v>11709</v>
      </c>
      <c r="AC33" s="44">
        <f t="shared" si="4"/>
        <v>-3288</v>
      </c>
      <c r="AD33" s="44">
        <f t="shared" si="5"/>
        <v>8702.8285714285721</v>
      </c>
      <c r="AE33" s="45">
        <f t="shared" si="12"/>
        <v>0.39205644141970258</v>
      </c>
      <c r="AF33" s="46" t="str">
        <f t="shared" ref="AF33:AF69" si="15">+AF32</f>
        <v>Gas Natural</v>
      </c>
      <c r="AG33" s="49">
        <f t="shared" si="14"/>
        <v>54.3</v>
      </c>
      <c r="AH33" s="48">
        <f t="shared" si="13"/>
        <v>0.498601679115726</v>
      </c>
    </row>
    <row r="34" spans="1:37" x14ac:dyDescent="0.25">
      <c r="A34" s="35" t="s">
        <v>65</v>
      </c>
      <c r="B34" s="36">
        <v>1.38</v>
      </c>
      <c r="C34" s="37">
        <v>26</v>
      </c>
      <c r="D34" s="36">
        <v>53.65</v>
      </c>
      <c r="E34" s="36">
        <v>2.5</v>
      </c>
      <c r="F34" s="36">
        <v>52.309999999999995</v>
      </c>
      <c r="G34" s="38">
        <v>929.5</v>
      </c>
      <c r="H34" s="39">
        <v>1.131</v>
      </c>
      <c r="I34" s="39">
        <v>1.2167832167832169</v>
      </c>
      <c r="J34" s="40">
        <v>11489</v>
      </c>
      <c r="K34" s="40">
        <v>10175</v>
      </c>
      <c r="L34" s="40">
        <v>9745</v>
      </c>
      <c r="M34" s="41">
        <v>3.0150000000000001</v>
      </c>
      <c r="N34" s="36">
        <v>114.1637577709795</v>
      </c>
      <c r="O34" s="36">
        <v>12.993869580419576</v>
      </c>
      <c r="P34" s="36">
        <v>15.340503861426347</v>
      </c>
      <c r="Q34" s="36">
        <v>15.365857067869804</v>
      </c>
      <c r="R34" s="36">
        <v>15.418758233159156</v>
      </c>
      <c r="S34" s="36">
        <v>10.129580759677975</v>
      </c>
      <c r="T34" s="36">
        <v>10.150417015548172</v>
      </c>
      <c r="U34" s="36">
        <v>10.193893260584822</v>
      </c>
      <c r="V34" s="42">
        <f t="shared" ref="V34:X49" si="16">+V33</f>
        <v>0.5</v>
      </c>
      <c r="W34" s="43">
        <f t="shared" si="16"/>
        <v>0.75</v>
      </c>
      <c r="X34" s="43">
        <f t="shared" si="16"/>
        <v>1</v>
      </c>
      <c r="Y34" s="44">
        <f t="shared" si="9"/>
        <v>11489</v>
      </c>
      <c r="Z34" s="44">
        <f t="shared" si="9"/>
        <v>10175</v>
      </c>
      <c r="AA34" s="44">
        <f t="shared" si="9"/>
        <v>9745</v>
      </c>
      <c r="AB34" s="44">
        <f t="shared" si="3"/>
        <v>13085.666666666668</v>
      </c>
      <c r="AC34" s="44">
        <f t="shared" si="4"/>
        <v>-3488.0000000000009</v>
      </c>
      <c r="AD34" s="44">
        <f t="shared" si="5"/>
        <v>9896.638095238095</v>
      </c>
      <c r="AE34" s="45">
        <f t="shared" si="12"/>
        <v>0.34476354163559153</v>
      </c>
      <c r="AF34" s="46" t="str">
        <f t="shared" si="15"/>
        <v>Gas Natural</v>
      </c>
      <c r="AG34" s="49">
        <f t="shared" si="14"/>
        <v>54.3</v>
      </c>
      <c r="AH34" s="48">
        <f t="shared" si="13"/>
        <v>0.56699730798861159</v>
      </c>
    </row>
    <row r="35" spans="1:37" x14ac:dyDescent="0.25">
      <c r="A35" s="35" t="s">
        <v>66</v>
      </c>
      <c r="B35" s="36">
        <v>2.85</v>
      </c>
      <c r="C35" s="37">
        <v>26</v>
      </c>
      <c r="D35" s="36">
        <v>55.39</v>
      </c>
      <c r="E35" s="36">
        <v>2.5</v>
      </c>
      <c r="F35" s="36">
        <v>54.01</v>
      </c>
      <c r="G35" s="38">
        <v>929.5</v>
      </c>
      <c r="H35" s="39">
        <v>1.131</v>
      </c>
      <c r="I35" s="39">
        <v>1.2167832167832169</v>
      </c>
      <c r="J35" s="40">
        <v>11482</v>
      </c>
      <c r="K35" s="40">
        <v>10271</v>
      </c>
      <c r="L35" s="40">
        <v>9933</v>
      </c>
      <c r="M35" s="41">
        <v>3.0150000000000001</v>
      </c>
      <c r="N35" s="36">
        <v>103.92895905856406</v>
      </c>
      <c r="O35" s="36">
        <v>13.471548251748258</v>
      </c>
      <c r="P35" s="36">
        <v>15.540609750027455</v>
      </c>
      <c r="Q35" s="36">
        <v>15.563095022900685</v>
      </c>
      <c r="R35" s="36">
        <v>15.609564278462186</v>
      </c>
      <c r="S35" s="36">
        <v>10.294035599160493</v>
      </c>
      <c r="T35" s="36">
        <v>10.312514875142515</v>
      </c>
      <c r="U35" s="36">
        <v>10.350705125402829</v>
      </c>
      <c r="V35" s="42">
        <f t="shared" si="16"/>
        <v>0.5</v>
      </c>
      <c r="W35" s="43">
        <f t="shared" si="16"/>
        <v>0.75</v>
      </c>
      <c r="X35" s="43">
        <f t="shared" si="16"/>
        <v>1</v>
      </c>
      <c r="Y35" s="44">
        <f t="shared" si="9"/>
        <v>11482</v>
      </c>
      <c r="Z35" s="44">
        <f t="shared" si="9"/>
        <v>10271</v>
      </c>
      <c r="AA35" s="44">
        <f t="shared" si="9"/>
        <v>9933</v>
      </c>
      <c r="AB35" s="44">
        <f t="shared" si="3"/>
        <v>12885.5</v>
      </c>
      <c r="AC35" s="44">
        <f t="shared" si="4"/>
        <v>-3097.9999999999995</v>
      </c>
      <c r="AD35" s="44">
        <f t="shared" si="5"/>
        <v>10053.042857142857</v>
      </c>
      <c r="AE35" s="45">
        <f t="shared" si="12"/>
        <v>0.33939972687729231</v>
      </c>
      <c r="AF35" s="46" t="str">
        <f t="shared" si="15"/>
        <v>Gas Natural</v>
      </c>
      <c r="AG35" s="49">
        <f t="shared" si="14"/>
        <v>54.3</v>
      </c>
      <c r="AH35" s="48">
        <f t="shared" si="13"/>
        <v>0.57595803567241666</v>
      </c>
      <c r="AK35" s="53"/>
    </row>
    <row r="36" spans="1:37" x14ac:dyDescent="0.25">
      <c r="A36" s="35" t="s">
        <v>67</v>
      </c>
      <c r="B36" s="36">
        <v>5.07</v>
      </c>
      <c r="C36" s="37">
        <v>26</v>
      </c>
      <c r="D36" s="36">
        <v>24.32</v>
      </c>
      <c r="E36" s="36">
        <v>2.5</v>
      </c>
      <c r="F36" s="36">
        <v>23.71</v>
      </c>
      <c r="G36" s="38">
        <v>929.5</v>
      </c>
      <c r="H36" s="39">
        <v>1.131</v>
      </c>
      <c r="I36" s="39">
        <v>1.2167832167832169</v>
      </c>
      <c r="J36" s="40">
        <v>11619</v>
      </c>
      <c r="K36" s="40">
        <v>10356</v>
      </c>
      <c r="L36" s="40">
        <v>9749</v>
      </c>
      <c r="M36" s="41">
        <v>5.25</v>
      </c>
      <c r="N36" s="36">
        <v>56.596932139860193</v>
      </c>
      <c r="O36" s="36">
        <v>15.076710839160805</v>
      </c>
      <c r="P36" s="36">
        <v>17.643465131217958</v>
      </c>
      <c r="Q36" s="36">
        <v>17.67171002026398</v>
      </c>
      <c r="R36" s="36">
        <v>17.728863235592865</v>
      </c>
      <c r="S36" s="36">
        <v>10.18543398715039</v>
      </c>
      <c r="T36" s="36">
        <v>10.208646740791661</v>
      </c>
      <c r="U36" s="36">
        <v>10.255617486722871</v>
      </c>
      <c r="V36" s="42">
        <f t="shared" si="16"/>
        <v>0.5</v>
      </c>
      <c r="W36" s="43">
        <f t="shared" si="16"/>
        <v>0.75</v>
      </c>
      <c r="X36" s="43">
        <f t="shared" si="16"/>
        <v>1</v>
      </c>
      <c r="Y36" s="44">
        <f t="shared" si="9"/>
        <v>11619</v>
      </c>
      <c r="Z36" s="44">
        <f t="shared" si="9"/>
        <v>10356</v>
      </c>
      <c r="AA36" s="44">
        <f t="shared" si="9"/>
        <v>9749</v>
      </c>
      <c r="AB36" s="44">
        <f t="shared" si="3"/>
        <v>13379.666666666664</v>
      </c>
      <c r="AC36" s="44">
        <f t="shared" si="4"/>
        <v>-3739.9999999999991</v>
      </c>
      <c r="AD36" s="44">
        <f t="shared" si="5"/>
        <v>9960.2380952380936</v>
      </c>
      <c r="AE36" s="45">
        <f>3412/AD36</f>
        <v>0.34256209212822419</v>
      </c>
      <c r="AF36" s="46" t="str">
        <f t="shared" si="15"/>
        <v>Gas Natural</v>
      </c>
      <c r="AG36" s="49">
        <f t="shared" si="14"/>
        <v>54.3</v>
      </c>
      <c r="AH36" s="48">
        <f t="shared" si="13"/>
        <v>0.57064107352202298</v>
      </c>
      <c r="AK36" s="53"/>
    </row>
    <row r="37" spans="1:37" x14ac:dyDescent="0.25">
      <c r="A37" s="35" t="s">
        <v>68</v>
      </c>
      <c r="B37" s="36">
        <v>8.9700000000000006</v>
      </c>
      <c r="C37" s="37">
        <v>18</v>
      </c>
      <c r="D37" s="36">
        <v>18.52</v>
      </c>
      <c r="E37" s="36">
        <v>0.7</v>
      </c>
      <c r="F37" s="36">
        <v>18.39</v>
      </c>
      <c r="G37" s="38">
        <v>929.9</v>
      </c>
      <c r="H37" s="39">
        <v>1.131</v>
      </c>
      <c r="I37" s="39">
        <v>1.2162598128831057</v>
      </c>
      <c r="J37" s="40">
        <v>14467</v>
      </c>
      <c r="K37" s="40">
        <v>12428</v>
      </c>
      <c r="L37" s="40">
        <v>11519</v>
      </c>
      <c r="M37" s="41">
        <v>2.1680000000000001</v>
      </c>
      <c r="N37" s="36">
        <v>66.451175264383068</v>
      </c>
      <c r="O37" s="36">
        <v>12.665534796214665</v>
      </c>
      <c r="P37" s="36">
        <v>16.551568437406658</v>
      </c>
      <c r="Q37" s="36">
        <v>16.592909220823593</v>
      </c>
      <c r="R37" s="36">
        <v>16.680711549349596</v>
      </c>
      <c r="S37" s="36">
        <v>11.826065685185192</v>
      </c>
      <c r="T37" s="36">
        <v>11.860055777580778</v>
      </c>
      <c r="U37" s="36">
        <v>11.932246215508567</v>
      </c>
      <c r="V37" s="42">
        <f t="shared" si="16"/>
        <v>0.5</v>
      </c>
      <c r="W37" s="43">
        <f t="shared" si="16"/>
        <v>0.75</v>
      </c>
      <c r="X37" s="43">
        <f t="shared" si="16"/>
        <v>1</v>
      </c>
      <c r="Y37" s="44">
        <f t="shared" si="9"/>
        <v>14467</v>
      </c>
      <c r="Z37" s="44">
        <f t="shared" si="9"/>
        <v>12428</v>
      </c>
      <c r="AA37" s="44">
        <f t="shared" si="9"/>
        <v>11519</v>
      </c>
      <c r="AB37" s="44">
        <f t="shared" si="3"/>
        <v>17226.666666666664</v>
      </c>
      <c r="AC37" s="44">
        <f t="shared" si="4"/>
        <v>-5896</v>
      </c>
      <c r="AD37" s="44">
        <f t="shared" si="5"/>
        <v>11836.038095238093</v>
      </c>
      <c r="AE37" s="45">
        <f t="shared" si="12"/>
        <v>0.28827213739475249</v>
      </c>
      <c r="AF37" s="46" t="str">
        <f t="shared" si="15"/>
        <v>Gas Natural</v>
      </c>
      <c r="AG37" s="49">
        <f t="shared" si="14"/>
        <v>54.3</v>
      </c>
      <c r="AH37" s="48">
        <f t="shared" si="13"/>
        <v>0.67810923999330075</v>
      </c>
    </row>
    <row r="38" spans="1:37" x14ac:dyDescent="0.25">
      <c r="A38" s="35" t="s">
        <v>69</v>
      </c>
      <c r="B38" s="36">
        <v>0.52</v>
      </c>
      <c r="C38" s="37">
        <v>18</v>
      </c>
      <c r="D38" s="36">
        <v>18.809999999999999</v>
      </c>
      <c r="E38" s="36">
        <v>0.7</v>
      </c>
      <c r="F38" s="36">
        <v>18.68</v>
      </c>
      <c r="G38" s="38">
        <v>929.9</v>
      </c>
      <c r="H38" s="39">
        <v>1.131</v>
      </c>
      <c r="I38" s="39">
        <v>1.2162598128831057</v>
      </c>
      <c r="J38" s="40">
        <v>14152</v>
      </c>
      <c r="K38" s="40">
        <v>12315</v>
      </c>
      <c r="L38" s="40">
        <v>11560</v>
      </c>
      <c r="M38" s="41">
        <v>1.2669999999999999</v>
      </c>
      <c r="N38" s="36">
        <v>59.086690007374955</v>
      </c>
      <c r="O38" s="36">
        <v>12.250769927949188</v>
      </c>
      <c r="P38" s="36">
        <v>15.65242162670422</v>
      </c>
      <c r="Q38" s="36">
        <v>15.688041016219984</v>
      </c>
      <c r="R38" s="36">
        <v>15.765742563724023</v>
      </c>
      <c r="S38" s="36">
        <v>11.827589363989615</v>
      </c>
      <c r="T38" s="36">
        <v>11.856875367801029</v>
      </c>
      <c r="U38" s="36">
        <v>11.920761016805455</v>
      </c>
      <c r="V38" s="42">
        <f t="shared" si="16"/>
        <v>0.5</v>
      </c>
      <c r="W38" s="43">
        <f t="shared" si="16"/>
        <v>0.75</v>
      </c>
      <c r="X38" s="43">
        <f t="shared" si="16"/>
        <v>1</v>
      </c>
      <c r="Y38" s="44">
        <f t="shared" si="9"/>
        <v>14152</v>
      </c>
      <c r="Z38" s="44">
        <f t="shared" si="9"/>
        <v>12315</v>
      </c>
      <c r="AA38" s="44">
        <f t="shared" si="9"/>
        <v>11560</v>
      </c>
      <c r="AB38" s="44">
        <f t="shared" si="3"/>
        <v>16563.666666666664</v>
      </c>
      <c r="AC38" s="44">
        <f t="shared" si="4"/>
        <v>-5184</v>
      </c>
      <c r="AD38" s="44">
        <f t="shared" si="5"/>
        <v>11824.009523809522</v>
      </c>
      <c r="AE38" s="45">
        <f t="shared" si="12"/>
        <v>0.28856539679957088</v>
      </c>
      <c r="AF38" s="46" t="str">
        <f t="shared" si="15"/>
        <v>Gas Natural</v>
      </c>
      <c r="AG38" s="49">
        <f t="shared" si="14"/>
        <v>54.3</v>
      </c>
      <c r="AH38" s="48">
        <f t="shared" si="13"/>
        <v>0.6774201001507284</v>
      </c>
      <c r="AK38" s="53"/>
    </row>
    <row r="39" spans="1:37" x14ac:dyDescent="0.25">
      <c r="A39" s="35" t="s">
        <v>70</v>
      </c>
      <c r="B39" s="36">
        <v>10.65</v>
      </c>
      <c r="C39" s="37">
        <v>18</v>
      </c>
      <c r="D39" s="36">
        <v>18.32</v>
      </c>
      <c r="E39" s="36">
        <v>0.7</v>
      </c>
      <c r="F39" s="36">
        <v>18.190000000000001</v>
      </c>
      <c r="G39" s="38">
        <v>929.9</v>
      </c>
      <c r="H39" s="39">
        <v>1.131</v>
      </c>
      <c r="I39" s="39">
        <v>1.2162598128831057</v>
      </c>
      <c r="J39" s="40">
        <v>14815</v>
      </c>
      <c r="K39" s="40">
        <v>12533</v>
      </c>
      <c r="L39" s="40">
        <v>11435</v>
      </c>
      <c r="M39" s="41">
        <v>1.2669999999999999</v>
      </c>
      <c r="N39" s="36">
        <v>75.679138292160417</v>
      </c>
      <c r="O39" s="36">
        <v>11.13255160232278</v>
      </c>
      <c r="P39" s="36">
        <v>15.605313912734152</v>
      </c>
      <c r="Q39" s="36">
        <v>15.656110376510492</v>
      </c>
      <c r="R39" s="36">
        <v>15.755589983028976</v>
      </c>
      <c r="S39" s="36">
        <v>11.788857743104764</v>
      </c>
      <c r="T39" s="36">
        <v>11.830622227336081</v>
      </c>
      <c r="U39" s="36">
        <v>11.912413638566441</v>
      </c>
      <c r="V39" s="42">
        <f t="shared" si="16"/>
        <v>0.5</v>
      </c>
      <c r="W39" s="43">
        <f t="shared" si="16"/>
        <v>0.75</v>
      </c>
      <c r="X39" s="43">
        <f t="shared" si="16"/>
        <v>1</v>
      </c>
      <c r="Y39" s="44">
        <f t="shared" si="9"/>
        <v>14815</v>
      </c>
      <c r="Z39" s="44">
        <f t="shared" si="9"/>
        <v>12533</v>
      </c>
      <c r="AA39" s="44">
        <f t="shared" si="9"/>
        <v>11435</v>
      </c>
      <c r="AB39" s="44">
        <f t="shared" si="3"/>
        <v>17997.666666666664</v>
      </c>
      <c r="AC39" s="44">
        <f t="shared" si="4"/>
        <v>-6760</v>
      </c>
      <c r="AD39" s="44">
        <f t="shared" si="5"/>
        <v>11817.095238095237</v>
      </c>
      <c r="AE39" s="45">
        <f t="shared" si="12"/>
        <v>0.28873423893552119</v>
      </c>
      <c r="AF39" s="46" t="str">
        <f t="shared" si="15"/>
        <v>Gas Natural</v>
      </c>
      <c r="AG39" s="49">
        <f t="shared" si="14"/>
        <v>54.3</v>
      </c>
      <c r="AH39" s="48">
        <f t="shared" si="13"/>
        <v>0.67702396750962979</v>
      </c>
      <c r="AK39" s="53"/>
    </row>
    <row r="40" spans="1:37" x14ac:dyDescent="0.25">
      <c r="A40" s="35" t="s">
        <v>71</v>
      </c>
      <c r="B40" s="36">
        <v>2.0099999999999998</v>
      </c>
      <c r="C40" s="37">
        <v>18</v>
      </c>
      <c r="D40" s="36">
        <v>18.63</v>
      </c>
      <c r="E40" s="36">
        <v>0.7</v>
      </c>
      <c r="F40" s="36">
        <v>18.5</v>
      </c>
      <c r="G40" s="38">
        <v>929.9</v>
      </c>
      <c r="H40" s="39">
        <v>1.131</v>
      </c>
      <c r="I40" s="39">
        <v>1.2162598128831057</v>
      </c>
      <c r="J40" s="40">
        <v>14044</v>
      </c>
      <c r="K40" s="40">
        <v>12173</v>
      </c>
      <c r="L40" s="40">
        <v>11383</v>
      </c>
      <c r="M40" s="41">
        <v>1.2669999999999999</v>
      </c>
      <c r="N40" s="36">
        <v>60.164129494938258</v>
      </c>
      <c r="O40" s="36">
        <v>11.949475614582198</v>
      </c>
      <c r="P40" s="36">
        <v>15.445357630557691</v>
      </c>
      <c r="Q40" s="36">
        <v>15.484383340489265</v>
      </c>
      <c r="R40" s="36">
        <v>15.562936845509421</v>
      </c>
      <c r="S40" s="36">
        <v>11.657342847617681</v>
      </c>
      <c r="T40" s="36">
        <v>11.689429503378397</v>
      </c>
      <c r="U40" s="36">
        <v>11.754015625675695</v>
      </c>
      <c r="V40" s="42">
        <f t="shared" si="16"/>
        <v>0.5</v>
      </c>
      <c r="W40" s="43">
        <f t="shared" si="16"/>
        <v>0.75</v>
      </c>
      <c r="X40" s="43">
        <f t="shared" si="16"/>
        <v>1</v>
      </c>
      <c r="Y40" s="44">
        <f t="shared" si="9"/>
        <v>14044</v>
      </c>
      <c r="Z40" s="44">
        <f t="shared" si="9"/>
        <v>12173</v>
      </c>
      <c r="AA40" s="44">
        <f t="shared" si="9"/>
        <v>11383</v>
      </c>
      <c r="AB40" s="44">
        <f t="shared" si="3"/>
        <v>16524.833333333336</v>
      </c>
      <c r="AC40" s="44">
        <f t="shared" si="4"/>
        <v>-5322.0000000000009</v>
      </c>
      <c r="AD40" s="44">
        <f t="shared" si="5"/>
        <v>11659.004761904764</v>
      </c>
      <c r="AE40" s="45">
        <f t="shared" si="12"/>
        <v>0.292649335829122</v>
      </c>
      <c r="AF40" s="46" t="str">
        <f t="shared" si="15"/>
        <v>Gas Natural</v>
      </c>
      <c r="AG40" s="49">
        <f t="shared" si="14"/>
        <v>54.3</v>
      </c>
      <c r="AH40" s="48">
        <f t="shared" si="13"/>
        <v>0.66796666203316035</v>
      </c>
      <c r="AK40" s="53"/>
    </row>
    <row r="41" spans="1:37" x14ac:dyDescent="0.25">
      <c r="A41" s="54" t="s">
        <v>72</v>
      </c>
      <c r="B41" s="36">
        <v>2.66</v>
      </c>
      <c r="C41" s="37">
        <v>18</v>
      </c>
      <c r="D41" s="36">
        <v>10.58</v>
      </c>
      <c r="E41" s="36">
        <v>0.7</v>
      </c>
      <c r="F41" s="55">
        <v>10.51</v>
      </c>
      <c r="G41" s="38">
        <v>929.9</v>
      </c>
      <c r="H41" s="39">
        <v>1.131</v>
      </c>
      <c r="I41" s="56">
        <v>1.2162598128831057</v>
      </c>
      <c r="J41" s="57">
        <v>12381</v>
      </c>
      <c r="K41" s="57">
        <v>10642</v>
      </c>
      <c r="L41" s="57">
        <v>9861</v>
      </c>
      <c r="M41" s="41">
        <v>8.1289999999999996</v>
      </c>
      <c r="N41" s="36">
        <v>32.463292606479413</v>
      </c>
      <c r="O41" s="36">
        <v>17.120063229379483</v>
      </c>
      <c r="P41" s="36">
        <v>20.442815799131722</v>
      </c>
      <c r="Q41" s="36">
        <v>20.477177252800313</v>
      </c>
      <c r="R41" s="36">
        <v>20.551700925624662</v>
      </c>
      <c r="S41" s="36">
        <v>10.124330072159673</v>
      </c>
      <c r="T41" s="36">
        <v>10.152581810237853</v>
      </c>
      <c r="U41" s="36">
        <v>10.213854633720931</v>
      </c>
      <c r="V41" s="42">
        <f t="shared" si="16"/>
        <v>0.5</v>
      </c>
      <c r="W41" s="43">
        <f t="shared" si="16"/>
        <v>0.75</v>
      </c>
      <c r="X41" s="43">
        <f t="shared" si="16"/>
        <v>1</v>
      </c>
      <c r="Y41" s="44">
        <f t="shared" si="9"/>
        <v>12381</v>
      </c>
      <c r="Z41" s="44">
        <f t="shared" si="9"/>
        <v>10642</v>
      </c>
      <c r="AA41" s="44">
        <f t="shared" si="9"/>
        <v>9861</v>
      </c>
      <c r="AB41" s="44">
        <f t="shared" si="3"/>
        <v>14741.333333333334</v>
      </c>
      <c r="AC41" s="44">
        <f t="shared" si="4"/>
        <v>-5040</v>
      </c>
      <c r="AD41" s="44">
        <f t="shared" si="5"/>
        <v>10133.333333333334</v>
      </c>
      <c r="AE41" s="45">
        <f t="shared" si="12"/>
        <v>0.33671052631578946</v>
      </c>
      <c r="AF41" s="46" t="str">
        <f t="shared" si="15"/>
        <v>Gas Natural</v>
      </c>
      <c r="AG41" s="49">
        <f t="shared" si="14"/>
        <v>54.3</v>
      </c>
      <c r="AH41" s="48">
        <f t="shared" si="13"/>
        <v>0.58055803048065646</v>
      </c>
      <c r="AK41" s="53"/>
    </row>
    <row r="42" spans="1:37" x14ac:dyDescent="0.25">
      <c r="A42" s="54" t="s">
        <v>73</v>
      </c>
      <c r="B42" s="36">
        <v>3.27</v>
      </c>
      <c r="C42" s="37">
        <v>18</v>
      </c>
      <c r="D42" s="36">
        <v>10.58</v>
      </c>
      <c r="E42" s="36">
        <v>0.7</v>
      </c>
      <c r="F42" s="55">
        <v>10.51</v>
      </c>
      <c r="G42" s="38">
        <v>929.9</v>
      </c>
      <c r="H42" s="39">
        <v>1.131</v>
      </c>
      <c r="I42" s="56">
        <v>1.2162598128831057</v>
      </c>
      <c r="J42" s="57">
        <v>12381</v>
      </c>
      <c r="K42" s="57">
        <v>10642</v>
      </c>
      <c r="L42" s="57">
        <v>9861</v>
      </c>
      <c r="M42" s="41">
        <v>8.1289999999999996</v>
      </c>
      <c r="N42" s="36">
        <v>32.463292606479413</v>
      </c>
      <c r="O42" s="36">
        <v>17.120063229379483</v>
      </c>
      <c r="P42" s="36">
        <v>20.442815799131722</v>
      </c>
      <c r="Q42" s="36">
        <v>20.477177252800313</v>
      </c>
      <c r="R42" s="36">
        <v>20.551700925624662</v>
      </c>
      <c r="S42" s="36">
        <v>10.124330072159673</v>
      </c>
      <c r="T42" s="36">
        <v>10.152581810237853</v>
      </c>
      <c r="U42" s="36">
        <v>10.213854633720931</v>
      </c>
      <c r="V42" s="42">
        <f t="shared" si="16"/>
        <v>0.5</v>
      </c>
      <c r="W42" s="43">
        <f t="shared" si="16"/>
        <v>0.75</v>
      </c>
      <c r="X42" s="43">
        <f t="shared" si="16"/>
        <v>1</v>
      </c>
      <c r="Y42" s="44">
        <f t="shared" si="9"/>
        <v>12381</v>
      </c>
      <c r="Z42" s="44">
        <f t="shared" si="9"/>
        <v>10642</v>
      </c>
      <c r="AA42" s="44">
        <f t="shared" si="9"/>
        <v>9861</v>
      </c>
      <c r="AB42" s="44">
        <f t="shared" si="3"/>
        <v>14741.333333333334</v>
      </c>
      <c r="AC42" s="44">
        <f t="shared" si="4"/>
        <v>-5040</v>
      </c>
      <c r="AD42" s="44">
        <f t="shared" si="5"/>
        <v>10133.333333333334</v>
      </c>
      <c r="AE42" s="45">
        <f t="shared" si="12"/>
        <v>0.33671052631578946</v>
      </c>
      <c r="AF42" s="46" t="str">
        <f t="shared" si="15"/>
        <v>Gas Natural</v>
      </c>
      <c r="AG42" s="49">
        <f t="shared" si="14"/>
        <v>54.3</v>
      </c>
      <c r="AH42" s="48">
        <f t="shared" si="13"/>
        <v>0.58055803048065646</v>
      </c>
      <c r="AK42" s="53"/>
    </row>
    <row r="43" spans="1:37" x14ac:dyDescent="0.25">
      <c r="A43" s="54" t="s">
        <v>74</v>
      </c>
      <c r="B43" s="36">
        <v>2.59</v>
      </c>
      <c r="C43" s="37">
        <v>18</v>
      </c>
      <c r="D43" s="36">
        <v>10.58</v>
      </c>
      <c r="E43" s="36">
        <v>0.7</v>
      </c>
      <c r="F43" s="55">
        <v>10.51</v>
      </c>
      <c r="G43" s="38">
        <v>929.9</v>
      </c>
      <c r="H43" s="39">
        <v>1.131</v>
      </c>
      <c r="I43" s="56">
        <v>1.2162598128831057</v>
      </c>
      <c r="J43" s="57">
        <v>12381</v>
      </c>
      <c r="K43" s="57">
        <v>10642</v>
      </c>
      <c r="L43" s="57">
        <v>9861</v>
      </c>
      <c r="M43" s="41">
        <v>8.1289999999999996</v>
      </c>
      <c r="N43" s="36">
        <v>32.463292606479413</v>
      </c>
      <c r="O43" s="36">
        <v>17.120063229379483</v>
      </c>
      <c r="P43" s="36">
        <v>20.442815799131722</v>
      </c>
      <c r="Q43" s="36">
        <v>20.477177252800313</v>
      </c>
      <c r="R43" s="36">
        <v>20.551700925624662</v>
      </c>
      <c r="S43" s="36">
        <v>10.124330072159673</v>
      </c>
      <c r="T43" s="36">
        <v>10.152581810237853</v>
      </c>
      <c r="U43" s="36">
        <v>10.213854633720931</v>
      </c>
      <c r="V43" s="42">
        <f t="shared" si="16"/>
        <v>0.5</v>
      </c>
      <c r="W43" s="43">
        <f t="shared" si="16"/>
        <v>0.75</v>
      </c>
      <c r="X43" s="43">
        <f t="shared" si="16"/>
        <v>1</v>
      </c>
      <c r="Y43" s="44">
        <f t="shared" si="9"/>
        <v>12381</v>
      </c>
      <c r="Z43" s="44">
        <f t="shared" si="9"/>
        <v>10642</v>
      </c>
      <c r="AA43" s="44">
        <f t="shared" si="9"/>
        <v>9861</v>
      </c>
      <c r="AB43" s="44">
        <f t="shared" si="3"/>
        <v>14741.333333333334</v>
      </c>
      <c r="AC43" s="44">
        <f t="shared" si="4"/>
        <v>-5040</v>
      </c>
      <c r="AD43" s="44">
        <f t="shared" si="5"/>
        <v>10133.333333333334</v>
      </c>
      <c r="AE43" s="45">
        <f t="shared" si="12"/>
        <v>0.33671052631578946</v>
      </c>
      <c r="AF43" s="46" t="str">
        <f t="shared" si="15"/>
        <v>Gas Natural</v>
      </c>
      <c r="AG43" s="49">
        <f t="shared" si="14"/>
        <v>54.3</v>
      </c>
      <c r="AH43" s="48">
        <f t="shared" si="13"/>
        <v>0.58055803048065646</v>
      </c>
      <c r="AK43" s="53"/>
    </row>
    <row r="44" spans="1:37" x14ac:dyDescent="0.25">
      <c r="A44" s="54" t="s">
        <v>75</v>
      </c>
      <c r="B44" s="36">
        <v>2.89</v>
      </c>
      <c r="C44" s="37">
        <v>18</v>
      </c>
      <c r="D44" s="36">
        <v>10.58</v>
      </c>
      <c r="E44" s="36">
        <v>0.7</v>
      </c>
      <c r="F44" s="55">
        <v>10.51</v>
      </c>
      <c r="G44" s="38">
        <v>929.9</v>
      </c>
      <c r="H44" s="39">
        <v>1.131</v>
      </c>
      <c r="I44" s="56">
        <v>1.2162598128831057</v>
      </c>
      <c r="J44" s="57">
        <v>12381</v>
      </c>
      <c r="K44" s="57">
        <v>10642</v>
      </c>
      <c r="L44" s="57">
        <v>9861</v>
      </c>
      <c r="M44" s="41">
        <v>8.1289999999999996</v>
      </c>
      <c r="N44" s="36">
        <v>32.463292606479413</v>
      </c>
      <c r="O44" s="36">
        <v>17.120063229379483</v>
      </c>
      <c r="P44" s="36">
        <v>20.442815799131722</v>
      </c>
      <c r="Q44" s="36">
        <v>20.477177252800313</v>
      </c>
      <c r="R44" s="36">
        <v>20.551700925624662</v>
      </c>
      <c r="S44" s="36">
        <v>10.124330072159673</v>
      </c>
      <c r="T44" s="36">
        <v>10.152581810237853</v>
      </c>
      <c r="U44" s="36">
        <v>10.213854633720931</v>
      </c>
      <c r="V44" s="42">
        <f t="shared" si="16"/>
        <v>0.5</v>
      </c>
      <c r="W44" s="43">
        <f t="shared" si="16"/>
        <v>0.75</v>
      </c>
      <c r="X44" s="43">
        <f t="shared" si="16"/>
        <v>1</v>
      </c>
      <c r="Y44" s="44">
        <f t="shared" si="9"/>
        <v>12381</v>
      </c>
      <c r="Z44" s="44">
        <f t="shared" si="9"/>
        <v>10642</v>
      </c>
      <c r="AA44" s="44">
        <f t="shared" si="9"/>
        <v>9861</v>
      </c>
      <c r="AB44" s="44">
        <f t="shared" si="3"/>
        <v>14741.333333333334</v>
      </c>
      <c r="AC44" s="44">
        <f t="shared" si="4"/>
        <v>-5040</v>
      </c>
      <c r="AD44" s="44">
        <f t="shared" si="5"/>
        <v>10133.333333333334</v>
      </c>
      <c r="AE44" s="45">
        <f t="shared" si="12"/>
        <v>0.33671052631578946</v>
      </c>
      <c r="AF44" s="46" t="str">
        <f t="shared" si="15"/>
        <v>Gas Natural</v>
      </c>
      <c r="AG44" s="49">
        <f t="shared" si="14"/>
        <v>54.3</v>
      </c>
      <c r="AH44" s="48">
        <f t="shared" si="13"/>
        <v>0.58055803048065646</v>
      </c>
      <c r="AK44" s="53"/>
    </row>
    <row r="45" spans="1:37" x14ac:dyDescent="0.25">
      <c r="A45" s="35" t="s">
        <v>76</v>
      </c>
      <c r="B45" s="36">
        <v>0.28999999999999998</v>
      </c>
      <c r="C45" s="37">
        <v>15</v>
      </c>
      <c r="D45" s="36">
        <v>18.39</v>
      </c>
      <c r="E45" s="36">
        <v>2.9</v>
      </c>
      <c r="F45" s="36">
        <v>17.86</v>
      </c>
      <c r="G45" s="38">
        <v>965.4</v>
      </c>
      <c r="H45" s="39">
        <v>1.131</v>
      </c>
      <c r="I45" s="39">
        <v>1.1715351149782474</v>
      </c>
      <c r="J45" s="40">
        <v>14347</v>
      </c>
      <c r="K45" s="40">
        <v>12590</v>
      </c>
      <c r="L45" s="40">
        <v>11586</v>
      </c>
      <c r="M45" s="41">
        <v>1.389</v>
      </c>
      <c r="N45" s="36">
        <v>61.67320679620088</v>
      </c>
      <c r="O45" s="36">
        <v>12.027622513983841</v>
      </c>
      <c r="P45" s="36">
        <v>15.740639178414961</v>
      </c>
      <c r="Q45" s="36">
        <v>15.781317388980852</v>
      </c>
      <c r="R45" s="36">
        <v>15.865407628868775</v>
      </c>
      <c r="S45" s="36">
        <v>12.250285113034309</v>
      </c>
      <c r="T45" s="36">
        <v>12.285007256695062</v>
      </c>
      <c r="U45" s="36">
        <v>12.356785079495946</v>
      </c>
      <c r="V45" s="42">
        <f t="shared" si="16"/>
        <v>0.5</v>
      </c>
      <c r="W45" s="43">
        <f t="shared" si="16"/>
        <v>0.75</v>
      </c>
      <c r="X45" s="43">
        <f t="shared" si="16"/>
        <v>1</v>
      </c>
      <c r="Y45" s="44">
        <f t="shared" si="9"/>
        <v>14347</v>
      </c>
      <c r="Z45" s="44">
        <f t="shared" si="9"/>
        <v>12590</v>
      </c>
      <c r="AA45" s="44">
        <f t="shared" si="9"/>
        <v>11586</v>
      </c>
      <c r="AB45" s="44">
        <f t="shared" si="3"/>
        <v>16982.5</v>
      </c>
      <c r="AC45" s="44">
        <f t="shared" si="4"/>
        <v>-5522.0000000000009</v>
      </c>
      <c r="AD45" s="44">
        <f t="shared" si="5"/>
        <v>11933.814285714285</v>
      </c>
      <c r="AE45" s="45">
        <f t="shared" si="12"/>
        <v>0.28591026459029389</v>
      </c>
      <c r="AF45" s="46" t="str">
        <f t="shared" si="15"/>
        <v>Gas Natural</v>
      </c>
      <c r="AG45" s="49">
        <f t="shared" si="14"/>
        <v>54.3</v>
      </c>
      <c r="AH45" s="48">
        <f t="shared" si="13"/>
        <v>0.68371102478646772</v>
      </c>
      <c r="AK45" s="53"/>
    </row>
    <row r="46" spans="1:37" x14ac:dyDescent="0.25">
      <c r="A46" s="35" t="s">
        <v>77</v>
      </c>
      <c r="B46" s="36">
        <v>17.66</v>
      </c>
      <c r="C46" s="37">
        <v>15</v>
      </c>
      <c r="D46" s="36">
        <v>1.49</v>
      </c>
      <c r="E46" s="36">
        <v>2.9</v>
      </c>
      <c r="F46" s="36">
        <v>1.45</v>
      </c>
      <c r="G46" s="38">
        <v>965.4</v>
      </c>
      <c r="H46" s="39">
        <v>1.131</v>
      </c>
      <c r="I46" s="39">
        <v>1.1715351149782474</v>
      </c>
      <c r="J46" s="58">
        <v>10136</v>
      </c>
      <c r="K46" s="40">
        <v>9773</v>
      </c>
      <c r="L46" s="40">
        <v>9360</v>
      </c>
      <c r="M46" s="41">
        <v>15.452999999999999</v>
      </c>
      <c r="N46" s="36">
        <v>2.1127820878806856</v>
      </c>
      <c r="O46" s="36">
        <v>25.324131115599766</v>
      </c>
      <c r="P46" s="36">
        <v>26.889154884400273</v>
      </c>
      <c r="Q46" s="36">
        <v>26.912689076412313</v>
      </c>
      <c r="R46" s="36">
        <v>26.936941869707159</v>
      </c>
      <c r="S46" s="36">
        <v>9.7616834000000221</v>
      </c>
      <c r="T46" s="36">
        <v>9.7817717368421295</v>
      </c>
      <c r="U46" s="36">
        <v>9.8024734580152888</v>
      </c>
      <c r="V46" s="42">
        <v>0.6</v>
      </c>
      <c r="W46" s="43">
        <f t="shared" si="16"/>
        <v>0.75</v>
      </c>
      <c r="X46" s="43">
        <f t="shared" si="16"/>
        <v>1</v>
      </c>
      <c r="Y46" s="44">
        <f t="shared" si="9"/>
        <v>10136</v>
      </c>
      <c r="Z46" s="44">
        <f t="shared" si="9"/>
        <v>9773</v>
      </c>
      <c r="AA46" s="44">
        <f t="shared" si="9"/>
        <v>9360</v>
      </c>
      <c r="AB46" s="44">
        <f t="shared" si="3"/>
        <v>11252.979591836734</v>
      </c>
      <c r="AC46" s="44">
        <f t="shared" si="4"/>
        <v>-1910.612244897959</v>
      </c>
      <c r="AD46" s="44">
        <f t="shared" si="5"/>
        <v>9506.1341107871722</v>
      </c>
      <c r="AE46" s="45">
        <f t="shared" si="12"/>
        <v>0.3589261376113137</v>
      </c>
      <c r="AF46" s="46" t="str">
        <f t="shared" si="15"/>
        <v>Gas Natural</v>
      </c>
      <c r="AG46" s="49">
        <f t="shared" si="14"/>
        <v>54.3</v>
      </c>
      <c r="AH46" s="48">
        <f t="shared" si="13"/>
        <v>0.5446245885043014</v>
      </c>
    </row>
    <row r="47" spans="1:37" x14ac:dyDescent="0.25">
      <c r="A47" s="35" t="s">
        <v>78</v>
      </c>
      <c r="B47" s="36">
        <v>17.329999999999998</v>
      </c>
      <c r="C47" s="37">
        <v>15</v>
      </c>
      <c r="D47" s="36">
        <v>1.49</v>
      </c>
      <c r="E47" s="36">
        <v>2.9</v>
      </c>
      <c r="F47" s="36">
        <v>1.45</v>
      </c>
      <c r="G47" s="38">
        <v>965.4</v>
      </c>
      <c r="H47" s="39">
        <v>1.131</v>
      </c>
      <c r="I47" s="39">
        <v>1.1715351149782474</v>
      </c>
      <c r="J47" s="58">
        <v>10318</v>
      </c>
      <c r="K47" s="40">
        <v>9920</v>
      </c>
      <c r="L47" s="40">
        <v>9476</v>
      </c>
      <c r="M47" s="41">
        <v>15.452999999999999</v>
      </c>
      <c r="N47" s="36">
        <v>2.2888472618707425</v>
      </c>
      <c r="O47" s="36">
        <v>25.345362846488449</v>
      </c>
      <c r="P47" s="36">
        <v>27.040805262688998</v>
      </c>
      <c r="Q47" s="36">
        <v>27.066300637368705</v>
      </c>
      <c r="R47" s="36">
        <v>27.092574496771459</v>
      </c>
      <c r="S47" s="36">
        <v>9.8911292666666313</v>
      </c>
      <c r="T47" s="36">
        <v>9.912891631578912</v>
      </c>
      <c r="U47" s="36">
        <v>9.9353184961831715</v>
      </c>
      <c r="V47" s="42">
        <f t="shared" si="16"/>
        <v>0.6</v>
      </c>
      <c r="W47" s="43">
        <f t="shared" si="16"/>
        <v>0.75</v>
      </c>
      <c r="X47" s="43">
        <f t="shared" si="16"/>
        <v>1</v>
      </c>
      <c r="Y47" s="44">
        <f t="shared" si="9"/>
        <v>10318</v>
      </c>
      <c r="Z47" s="44">
        <f t="shared" si="9"/>
        <v>9920</v>
      </c>
      <c r="AA47" s="44">
        <f t="shared" si="9"/>
        <v>9476</v>
      </c>
      <c r="AB47" s="44">
        <f t="shared" si="3"/>
        <v>11527.285714285714</v>
      </c>
      <c r="AC47" s="44">
        <f t="shared" si="4"/>
        <v>-2071.4285714285706</v>
      </c>
      <c r="AD47" s="44">
        <f t="shared" si="5"/>
        <v>9633.4081632653069</v>
      </c>
      <c r="AE47" s="45">
        <f t="shared" si="12"/>
        <v>0.35418409997521377</v>
      </c>
      <c r="AF47" s="46" t="str">
        <f t="shared" si="15"/>
        <v>Gas Natural</v>
      </c>
      <c r="AG47" s="49">
        <f t="shared" si="14"/>
        <v>54.3</v>
      </c>
      <c r="AH47" s="48">
        <f t="shared" si="13"/>
        <v>0.55191636217910378</v>
      </c>
    </row>
    <row r="48" spans="1:37" x14ac:dyDescent="0.25">
      <c r="A48" s="35" t="s">
        <v>79</v>
      </c>
      <c r="B48" s="36">
        <v>21.3</v>
      </c>
      <c r="C48" s="37">
        <v>15</v>
      </c>
      <c r="D48" s="36">
        <v>1.6</v>
      </c>
      <c r="E48" s="36">
        <v>2.9</v>
      </c>
      <c r="F48" s="36">
        <v>1.55</v>
      </c>
      <c r="G48" s="38">
        <v>965.4</v>
      </c>
      <c r="H48" s="39">
        <v>1.131</v>
      </c>
      <c r="I48" s="39">
        <v>1.1715351149782474</v>
      </c>
      <c r="J48" s="40">
        <v>10004</v>
      </c>
      <c r="K48" s="40">
        <v>9154</v>
      </c>
      <c r="L48" s="40">
        <v>9050</v>
      </c>
      <c r="M48" s="41">
        <v>15.452999999999999</v>
      </c>
      <c r="N48" s="36">
        <v>1.7368982796768373</v>
      </c>
      <c r="O48" s="36">
        <v>25.21280599129895</v>
      </c>
      <c r="P48" s="36">
        <v>26.418985352185643</v>
      </c>
      <c r="Q48" s="36">
        <v>26.427420172891143</v>
      </c>
      <c r="R48" s="36">
        <v>26.453447619639547</v>
      </c>
      <c r="S48" s="36">
        <v>9.3603556666666847</v>
      </c>
      <c r="T48" s="36">
        <v>9.367555468531485</v>
      </c>
      <c r="U48" s="36">
        <v>9.3897720000000167</v>
      </c>
      <c r="V48" s="42">
        <f>+V45</f>
        <v>0.5</v>
      </c>
      <c r="W48" s="43">
        <f t="shared" si="16"/>
        <v>0.75</v>
      </c>
      <c r="X48" s="43">
        <f t="shared" si="16"/>
        <v>1</v>
      </c>
      <c r="Y48" s="44">
        <f t="shared" si="9"/>
        <v>10004</v>
      </c>
      <c r="Z48" s="44">
        <f t="shared" si="9"/>
        <v>9154</v>
      </c>
      <c r="AA48" s="44">
        <f t="shared" si="9"/>
        <v>9050</v>
      </c>
      <c r="AB48" s="44">
        <f t="shared" si="3"/>
        <v>10833.666666666666</v>
      </c>
      <c r="AC48" s="44">
        <f t="shared" si="4"/>
        <v>-1908.0000000000005</v>
      </c>
      <c r="AD48" s="44">
        <f t="shared" si="5"/>
        <v>9089.2095238095226</v>
      </c>
      <c r="AE48" s="45">
        <f t="shared" si="12"/>
        <v>0.37539018008795366</v>
      </c>
      <c r="AF48" s="46" t="str">
        <f t="shared" si="15"/>
        <v>Gas Natural</v>
      </c>
      <c r="AG48" s="49">
        <f t="shared" si="14"/>
        <v>54.3</v>
      </c>
      <c r="AH48" s="48">
        <f t="shared" si="13"/>
        <v>0.52073818221403434</v>
      </c>
      <c r="AK48" s="53"/>
    </row>
    <row r="49" spans="1:37" x14ac:dyDescent="0.25">
      <c r="A49" s="35" t="s">
        <v>80</v>
      </c>
      <c r="B49" s="36">
        <v>22.37</v>
      </c>
      <c r="C49" s="37">
        <v>15</v>
      </c>
      <c r="D49" s="36">
        <v>1.55</v>
      </c>
      <c r="E49" s="36">
        <v>2.9</v>
      </c>
      <c r="F49" s="36">
        <v>1.51</v>
      </c>
      <c r="G49" s="38">
        <v>965.4</v>
      </c>
      <c r="H49" s="39">
        <v>1.131</v>
      </c>
      <c r="I49" s="39">
        <v>1.1715351149782474</v>
      </c>
      <c r="J49" s="58">
        <v>9587</v>
      </c>
      <c r="K49" s="40">
        <v>9284</v>
      </c>
      <c r="L49" s="40">
        <v>8846</v>
      </c>
      <c r="M49" s="41">
        <v>15.452999999999999</v>
      </c>
      <c r="N49" s="36">
        <v>2.1386583521597875</v>
      </c>
      <c r="O49" s="36">
        <v>24.75210449347427</v>
      </c>
      <c r="P49" s="36">
        <v>26.279717602159831</v>
      </c>
      <c r="Q49" s="36">
        <v>26.290707624524476</v>
      </c>
      <c r="R49" s="36">
        <v>26.324647399474113</v>
      </c>
      <c r="S49" s="36">
        <v>9.2414793750000896</v>
      </c>
      <c r="T49" s="36">
        <v>9.2508602482015299</v>
      </c>
      <c r="U49" s="36">
        <v>9.2798305919118569</v>
      </c>
      <c r="V49" s="42">
        <f>+V47</f>
        <v>0.6</v>
      </c>
      <c r="W49" s="43">
        <f t="shared" si="16"/>
        <v>0.75</v>
      </c>
      <c r="X49" s="43">
        <f t="shared" si="16"/>
        <v>1</v>
      </c>
      <c r="Y49" s="44">
        <f t="shared" si="9"/>
        <v>9587</v>
      </c>
      <c r="Z49" s="44">
        <f t="shared" si="9"/>
        <v>9284</v>
      </c>
      <c r="AA49" s="44">
        <f t="shared" si="9"/>
        <v>8846</v>
      </c>
      <c r="AB49" s="44">
        <f t="shared" si="3"/>
        <v>10682.091836734693</v>
      </c>
      <c r="AC49" s="44">
        <f t="shared" si="4"/>
        <v>-1842.2448979591834</v>
      </c>
      <c r="AD49" s="44">
        <f t="shared" si="5"/>
        <v>8997.7536443148674</v>
      </c>
      <c r="AE49" s="45">
        <f t="shared" si="12"/>
        <v>0.37920575900139641</v>
      </c>
      <c r="AF49" s="46" t="str">
        <f t="shared" si="15"/>
        <v>Gas Natural</v>
      </c>
      <c r="AG49" s="49">
        <f t="shared" si="14"/>
        <v>54.3</v>
      </c>
      <c r="AH49" s="48">
        <f t="shared" si="13"/>
        <v>0.51549850011449894</v>
      </c>
      <c r="AK49" s="53"/>
    </row>
    <row r="50" spans="1:37" x14ac:dyDescent="0.25">
      <c r="A50" s="35" t="s">
        <v>81</v>
      </c>
      <c r="B50" s="36">
        <v>23.51</v>
      </c>
      <c r="C50" s="37">
        <v>15</v>
      </c>
      <c r="D50" s="36">
        <v>1.51</v>
      </c>
      <c r="E50" s="36">
        <v>2.9</v>
      </c>
      <c r="F50" s="36">
        <v>1.47</v>
      </c>
      <c r="G50" s="38">
        <v>965.4</v>
      </c>
      <c r="H50" s="39">
        <v>1.131</v>
      </c>
      <c r="I50" s="39">
        <v>1.1715351149782474</v>
      </c>
      <c r="J50" s="58">
        <v>9792</v>
      </c>
      <c r="K50" s="40">
        <v>9358</v>
      </c>
      <c r="L50" s="40">
        <v>9037</v>
      </c>
      <c r="M50" s="41">
        <v>15.452999999999999</v>
      </c>
      <c r="N50" s="36">
        <v>2.0111373289464942</v>
      </c>
      <c r="O50" s="36">
        <v>25.002801292728495</v>
      </c>
      <c r="P50" s="36">
        <v>26.470784744514262</v>
      </c>
      <c r="Q50" s="36">
        <v>26.49253264750368</v>
      </c>
      <c r="R50" s="36">
        <v>26.526390178294022</v>
      </c>
      <c r="S50" s="36">
        <v>9.4045706386861792</v>
      </c>
      <c r="T50" s="36">
        <v>9.4231342333333803</v>
      </c>
      <c r="U50" s="36">
        <v>9.4520343750000446</v>
      </c>
      <c r="V50" s="42">
        <f t="shared" ref="V50:X65" si="17">+V49</f>
        <v>0.6</v>
      </c>
      <c r="W50" s="43">
        <f t="shared" si="17"/>
        <v>0.75</v>
      </c>
      <c r="X50" s="43">
        <f t="shared" si="17"/>
        <v>1</v>
      </c>
      <c r="Y50" s="44">
        <f t="shared" si="9"/>
        <v>9792</v>
      </c>
      <c r="Z50" s="44">
        <f t="shared" si="9"/>
        <v>9358</v>
      </c>
      <c r="AA50" s="44">
        <f t="shared" si="9"/>
        <v>9037</v>
      </c>
      <c r="AB50" s="44">
        <f t="shared" si="3"/>
        <v>10825.969387755102</v>
      </c>
      <c r="AC50" s="44">
        <f t="shared" si="4"/>
        <v>-1825.918367346939</v>
      </c>
      <c r="AD50" s="44">
        <f t="shared" si="5"/>
        <v>9156.5583090379005</v>
      </c>
      <c r="AE50" s="45">
        <f t="shared" si="12"/>
        <v>0.37262909106713332</v>
      </c>
      <c r="AF50" s="46" t="str">
        <f t="shared" si="15"/>
        <v>Gas Natural</v>
      </c>
      <c r="AG50" s="49">
        <f t="shared" si="14"/>
        <v>54.3</v>
      </c>
      <c r="AH50" s="48">
        <f t="shared" si="13"/>
        <v>0.52459672281674341</v>
      </c>
    </row>
    <row r="51" spans="1:37" x14ac:dyDescent="0.25">
      <c r="A51" s="35" t="s">
        <v>82</v>
      </c>
      <c r="B51" s="36">
        <v>23.67</v>
      </c>
      <c r="C51" s="37">
        <v>15</v>
      </c>
      <c r="D51" s="36">
        <v>1.6</v>
      </c>
      <c r="E51" s="36">
        <v>2.9</v>
      </c>
      <c r="F51" s="36">
        <v>1.55</v>
      </c>
      <c r="G51" s="38">
        <v>965.4</v>
      </c>
      <c r="H51" s="39">
        <v>1.131</v>
      </c>
      <c r="I51" s="39">
        <v>1.1715351149782474</v>
      </c>
      <c r="J51" s="40">
        <v>10004</v>
      </c>
      <c r="K51" s="40">
        <v>9154</v>
      </c>
      <c r="L51" s="40">
        <v>9050</v>
      </c>
      <c r="M51" s="41">
        <v>15.452999999999999</v>
      </c>
      <c r="N51" s="36">
        <v>1.7368982796768373</v>
      </c>
      <c r="O51" s="36">
        <v>25.21280599129895</v>
      </c>
      <c r="P51" s="36">
        <v>26.418985352185643</v>
      </c>
      <c r="Q51" s="36">
        <v>26.427420172891143</v>
      </c>
      <c r="R51" s="36">
        <v>26.453447619639547</v>
      </c>
      <c r="S51" s="36">
        <v>9.3603556666666847</v>
      </c>
      <c r="T51" s="36">
        <v>9.367555468531485</v>
      </c>
      <c r="U51" s="36">
        <v>9.3897720000000167</v>
      </c>
      <c r="V51" s="42">
        <f>+V48</f>
        <v>0.5</v>
      </c>
      <c r="W51" s="43">
        <f t="shared" si="17"/>
        <v>0.75</v>
      </c>
      <c r="X51" s="43">
        <f t="shared" si="17"/>
        <v>1</v>
      </c>
      <c r="Y51" s="44">
        <f t="shared" si="9"/>
        <v>10004</v>
      </c>
      <c r="Z51" s="44">
        <f t="shared" si="9"/>
        <v>9154</v>
      </c>
      <c r="AA51" s="44">
        <f t="shared" si="9"/>
        <v>9050</v>
      </c>
      <c r="AB51" s="44">
        <f t="shared" si="3"/>
        <v>10833.666666666666</v>
      </c>
      <c r="AC51" s="44">
        <f t="shared" si="4"/>
        <v>-1908.0000000000005</v>
      </c>
      <c r="AD51" s="44">
        <f t="shared" si="5"/>
        <v>9089.2095238095226</v>
      </c>
      <c r="AE51" s="45">
        <f t="shared" si="12"/>
        <v>0.37539018008795366</v>
      </c>
      <c r="AF51" s="46" t="str">
        <f t="shared" si="15"/>
        <v>Gas Natural</v>
      </c>
      <c r="AG51" s="49">
        <f t="shared" si="14"/>
        <v>54.3</v>
      </c>
      <c r="AH51" s="48">
        <f t="shared" si="13"/>
        <v>0.52073818221403434</v>
      </c>
    </row>
    <row r="52" spans="1:37" x14ac:dyDescent="0.25">
      <c r="A52" s="35" t="s">
        <v>83</v>
      </c>
      <c r="B52" s="36">
        <v>16</v>
      </c>
      <c r="C52" s="37">
        <v>10</v>
      </c>
      <c r="D52" s="36">
        <v>9.35</v>
      </c>
      <c r="E52" s="36">
        <v>5</v>
      </c>
      <c r="F52" s="36">
        <v>8.879999999999999</v>
      </c>
      <c r="G52" s="38">
        <v>944</v>
      </c>
      <c r="H52" s="39">
        <v>1.131</v>
      </c>
      <c r="I52" s="39">
        <v>1.1980932203389831</v>
      </c>
      <c r="J52" s="40">
        <v>15355</v>
      </c>
      <c r="K52" s="40">
        <v>12990</v>
      </c>
      <c r="L52" s="40">
        <v>12074</v>
      </c>
      <c r="M52" s="41">
        <v>5.63</v>
      </c>
      <c r="N52" s="36">
        <v>38.069600027144766</v>
      </c>
      <c r="O52" s="36">
        <v>16.691575370762763</v>
      </c>
      <c r="P52" s="36">
        <v>21.300485785671331</v>
      </c>
      <c r="Q52" s="36">
        <v>21.351257136631155</v>
      </c>
      <c r="R52" s="36">
        <v>21.456231193934823</v>
      </c>
      <c r="S52" s="36">
        <v>13.079521292372888</v>
      </c>
      <c r="T52" s="36">
        <v>13.121898087515305</v>
      </c>
      <c r="U52" s="36">
        <v>13.209515691489365</v>
      </c>
      <c r="V52" s="42">
        <f t="shared" si="17"/>
        <v>0.5</v>
      </c>
      <c r="W52" s="43">
        <f t="shared" si="17"/>
        <v>0.75</v>
      </c>
      <c r="X52" s="43">
        <f t="shared" si="17"/>
        <v>1</v>
      </c>
      <c r="Y52" s="44">
        <f t="shared" si="9"/>
        <v>15355</v>
      </c>
      <c r="Z52" s="44">
        <f t="shared" si="9"/>
        <v>12990</v>
      </c>
      <c r="AA52" s="44">
        <f t="shared" si="9"/>
        <v>12074</v>
      </c>
      <c r="AB52" s="44">
        <f t="shared" si="3"/>
        <v>18394.5</v>
      </c>
      <c r="AC52" s="44">
        <f t="shared" si="4"/>
        <v>-6562</v>
      </c>
      <c r="AD52" s="44">
        <f t="shared" si="5"/>
        <v>12394.957142857143</v>
      </c>
      <c r="AE52" s="45">
        <f t="shared" si="12"/>
        <v>0.27527323900157552</v>
      </c>
      <c r="AF52" s="46" t="str">
        <f t="shared" si="15"/>
        <v>Gas Natural</v>
      </c>
      <c r="AG52" s="49">
        <f t="shared" si="14"/>
        <v>54.3</v>
      </c>
      <c r="AH52" s="48">
        <f t="shared" si="13"/>
        <v>0.71013078027131127</v>
      </c>
    </row>
    <row r="53" spans="1:37" x14ac:dyDescent="0.25">
      <c r="A53" s="54" t="s">
        <v>84</v>
      </c>
      <c r="B53" s="36">
        <v>5.18</v>
      </c>
      <c r="C53" s="37">
        <v>10</v>
      </c>
      <c r="D53" s="36">
        <v>9.35</v>
      </c>
      <c r="E53" s="36">
        <v>5</v>
      </c>
      <c r="F53" s="55">
        <v>8.879999999999999</v>
      </c>
      <c r="G53" s="38">
        <v>944</v>
      </c>
      <c r="H53" s="39">
        <v>1.131</v>
      </c>
      <c r="I53" s="56">
        <v>1.1980932203389831</v>
      </c>
      <c r="J53" s="57">
        <v>15259</v>
      </c>
      <c r="K53" s="57">
        <v>12731</v>
      </c>
      <c r="L53" s="57">
        <v>11982</v>
      </c>
      <c r="M53" s="41">
        <v>5.63</v>
      </c>
      <c r="N53" s="36">
        <v>37.535396468485473</v>
      </c>
      <c r="O53" s="36">
        <v>16.580871557203405</v>
      </c>
      <c r="P53" s="36">
        <v>21.125108417794866</v>
      </c>
      <c r="Q53" s="36">
        <v>21.175167330579839</v>
      </c>
      <c r="R53" s="36">
        <v>21.278668361769792</v>
      </c>
      <c r="S53" s="36">
        <v>12.933140889830552</v>
      </c>
      <c r="T53" s="36">
        <v>12.97492304161571</v>
      </c>
      <c r="U53" s="36">
        <v>13.061311170212806</v>
      </c>
      <c r="V53" s="42">
        <f t="shared" si="17"/>
        <v>0.5</v>
      </c>
      <c r="W53" s="43">
        <f t="shared" si="17"/>
        <v>0.75</v>
      </c>
      <c r="X53" s="43">
        <f t="shared" si="17"/>
        <v>1</v>
      </c>
      <c r="Y53" s="44">
        <f t="shared" si="9"/>
        <v>15259</v>
      </c>
      <c r="Z53" s="44">
        <f t="shared" si="9"/>
        <v>12731</v>
      </c>
      <c r="AA53" s="44">
        <f t="shared" si="9"/>
        <v>11982</v>
      </c>
      <c r="AB53" s="44">
        <f t="shared" si="3"/>
        <v>18239.5</v>
      </c>
      <c r="AC53" s="44">
        <f t="shared" si="4"/>
        <v>-6554.0000000000009</v>
      </c>
      <c r="AD53" s="44">
        <f t="shared" si="5"/>
        <v>12247.271428571428</v>
      </c>
      <c r="AE53" s="45">
        <f t="shared" si="12"/>
        <v>0.27859266612155009</v>
      </c>
      <c r="AF53" s="46" t="str">
        <f t="shared" si="15"/>
        <v>Gas Natural</v>
      </c>
      <c r="AG53" s="49">
        <f t="shared" si="14"/>
        <v>54.3</v>
      </c>
      <c r="AH53" s="48">
        <f t="shared" si="13"/>
        <v>0.70166958348685315</v>
      </c>
    </row>
    <row r="54" spans="1:37" x14ac:dyDescent="0.25">
      <c r="A54" s="54" t="s">
        <v>85</v>
      </c>
      <c r="B54" s="36">
        <v>4.67</v>
      </c>
      <c r="C54" s="37">
        <v>10</v>
      </c>
      <c r="D54" s="36">
        <v>17.5</v>
      </c>
      <c r="E54" s="36">
        <v>1.3</v>
      </c>
      <c r="F54" s="55">
        <v>17.27</v>
      </c>
      <c r="G54" s="38">
        <v>944</v>
      </c>
      <c r="H54" s="39">
        <v>1.131</v>
      </c>
      <c r="I54" s="56">
        <v>1.1980932203389831</v>
      </c>
      <c r="J54" s="57">
        <v>11396</v>
      </c>
      <c r="K54" s="57">
        <v>10222</v>
      </c>
      <c r="L54" s="57">
        <v>9682</v>
      </c>
      <c r="M54" s="41">
        <v>7.335</v>
      </c>
      <c r="N54" s="36">
        <v>36.237610909691981</v>
      </c>
      <c r="O54" s="36">
        <v>17.005510067796639</v>
      </c>
      <c r="P54" s="36">
        <v>19.261899290068868</v>
      </c>
      <c r="Q54" s="36">
        <v>19.28603938873383</v>
      </c>
      <c r="R54" s="36">
        <v>19.337402661727911</v>
      </c>
      <c r="S54" s="36">
        <v>9.9549009105437758</v>
      </c>
      <c r="T54" s="36">
        <v>9.9750496754772175</v>
      </c>
      <c r="U54" s="36">
        <v>10.017920524024001</v>
      </c>
      <c r="V54" s="42">
        <f t="shared" si="17"/>
        <v>0.5</v>
      </c>
      <c r="W54" s="43">
        <f t="shared" si="17"/>
        <v>0.75</v>
      </c>
      <c r="X54" s="43">
        <f t="shared" si="17"/>
        <v>1</v>
      </c>
      <c r="Y54" s="44">
        <f t="shared" si="9"/>
        <v>11396</v>
      </c>
      <c r="Z54" s="44">
        <f t="shared" si="9"/>
        <v>10222</v>
      </c>
      <c r="AA54" s="44">
        <f t="shared" si="9"/>
        <v>9682</v>
      </c>
      <c r="AB54" s="44">
        <f t="shared" si="3"/>
        <v>13004.333333333336</v>
      </c>
      <c r="AC54" s="44">
        <f t="shared" si="4"/>
        <v>-3428.0000000000009</v>
      </c>
      <c r="AD54" s="44">
        <f t="shared" si="5"/>
        <v>9870.161904761906</v>
      </c>
      <c r="AE54" s="45">
        <f t="shared" si="12"/>
        <v>0.34568835171324441</v>
      </c>
      <c r="AF54" s="46" t="str">
        <f t="shared" si="15"/>
        <v>Gas Natural</v>
      </c>
      <c r="AG54" s="49">
        <f t="shared" si="14"/>
        <v>54.3</v>
      </c>
      <c r="AH54" s="48">
        <f t="shared" si="13"/>
        <v>0.56548043644280688</v>
      </c>
    </row>
    <row r="55" spans="1:37" x14ac:dyDescent="0.25">
      <c r="A55" s="54" t="s">
        <v>86</v>
      </c>
      <c r="B55" s="36">
        <v>7.51</v>
      </c>
      <c r="C55" s="37">
        <v>10</v>
      </c>
      <c r="D55" s="36">
        <v>32.35</v>
      </c>
      <c r="E55" s="36">
        <v>1.3</v>
      </c>
      <c r="F55" s="55">
        <v>31.93</v>
      </c>
      <c r="G55" s="38">
        <v>944</v>
      </c>
      <c r="H55" s="39">
        <v>1.131</v>
      </c>
      <c r="I55" s="56">
        <v>1.1980932203389831</v>
      </c>
      <c r="J55" s="57">
        <v>9522</v>
      </c>
      <c r="K55" s="57">
        <v>8531</v>
      </c>
      <c r="L55" s="57">
        <v>8140</v>
      </c>
      <c r="M55" s="41">
        <v>6.0819999999999999</v>
      </c>
      <c r="N55" s="36">
        <v>53.576507973054632</v>
      </c>
      <c r="O55" s="36">
        <v>14.283971264830464</v>
      </c>
      <c r="P55" s="36">
        <v>16.088501678203809</v>
      </c>
      <c r="Q55" s="36">
        <v>16.107541992299989</v>
      </c>
      <c r="R55" s="36">
        <v>16.148150387066185</v>
      </c>
      <c r="S55" s="36">
        <v>8.352022620888059</v>
      </c>
      <c r="T55" s="36">
        <v>8.3679148017075047</v>
      </c>
      <c r="U55" s="36">
        <v>8.4018089879668238</v>
      </c>
      <c r="V55" s="42">
        <f t="shared" si="17"/>
        <v>0.5</v>
      </c>
      <c r="W55" s="43">
        <f t="shared" si="17"/>
        <v>0.75</v>
      </c>
      <c r="X55" s="43">
        <f t="shared" si="17"/>
        <v>1</v>
      </c>
      <c r="Y55" s="44">
        <f t="shared" si="9"/>
        <v>9522</v>
      </c>
      <c r="Z55" s="44">
        <f t="shared" si="9"/>
        <v>8531</v>
      </c>
      <c r="AA55" s="44">
        <f t="shared" si="9"/>
        <v>8140</v>
      </c>
      <c r="AB55" s="44">
        <f t="shared" si="3"/>
        <v>10804</v>
      </c>
      <c r="AC55" s="44">
        <f t="shared" si="4"/>
        <v>-2763.9999999999995</v>
      </c>
      <c r="AD55" s="44">
        <f t="shared" si="5"/>
        <v>8276.914285714287</v>
      </c>
      <c r="AE55" s="45">
        <f t="shared" si="12"/>
        <v>0.41223092111621995</v>
      </c>
      <c r="AF55" s="46" t="str">
        <f t="shared" si="15"/>
        <v>Gas Natural</v>
      </c>
      <c r="AG55" s="49">
        <f t="shared" si="14"/>
        <v>54.3</v>
      </c>
      <c r="AH55" s="48">
        <f t="shared" si="13"/>
        <v>0.47420023580639759</v>
      </c>
      <c r="AK55" s="53"/>
    </row>
    <row r="56" spans="1:37" x14ac:dyDescent="0.25">
      <c r="A56" s="54" t="s">
        <v>87</v>
      </c>
      <c r="B56" s="36">
        <v>0.93</v>
      </c>
      <c r="C56" s="37">
        <v>26</v>
      </c>
      <c r="D56" s="36">
        <v>28.72</v>
      </c>
      <c r="E56" s="36">
        <v>2.6</v>
      </c>
      <c r="F56" s="55">
        <v>27.97</v>
      </c>
      <c r="G56" s="38">
        <v>930.7</v>
      </c>
      <c r="H56" s="39">
        <v>1.131</v>
      </c>
      <c r="I56" s="56">
        <v>1.2152143547867196</v>
      </c>
      <c r="J56" s="57">
        <v>11812</v>
      </c>
      <c r="K56" s="57">
        <v>10653</v>
      </c>
      <c r="L56" s="57">
        <v>9767</v>
      </c>
      <c r="M56" s="41">
        <v>7.1539999999999999</v>
      </c>
      <c r="N56" s="36">
        <v>75.057350885440613</v>
      </c>
      <c r="O56" s="36">
        <v>16.781866264102252</v>
      </c>
      <c r="P56" s="36">
        <v>19.667577563042684</v>
      </c>
      <c r="Q56" s="36">
        <v>19.698980562020658</v>
      </c>
      <c r="R56" s="36">
        <v>19.763882588513876</v>
      </c>
      <c r="S56" s="36">
        <v>10.297424083044939</v>
      </c>
      <c r="T56" s="36">
        <v>10.323265613680483</v>
      </c>
      <c r="U56" s="36">
        <v>10.376673497020217</v>
      </c>
      <c r="V56" s="42">
        <f t="shared" si="17"/>
        <v>0.5</v>
      </c>
      <c r="W56" s="43">
        <f t="shared" si="17"/>
        <v>0.75</v>
      </c>
      <c r="X56" s="43">
        <f t="shared" si="17"/>
        <v>1</v>
      </c>
      <c r="Y56" s="44">
        <f t="shared" si="9"/>
        <v>11812</v>
      </c>
      <c r="Z56" s="44">
        <f t="shared" si="9"/>
        <v>10653</v>
      </c>
      <c r="AA56" s="44">
        <f t="shared" si="9"/>
        <v>9767</v>
      </c>
      <c r="AB56" s="44">
        <f t="shared" si="3"/>
        <v>13811.5</v>
      </c>
      <c r="AC56" s="44">
        <f t="shared" si="4"/>
        <v>-4090.0000000000005</v>
      </c>
      <c r="AD56" s="44">
        <f t="shared" si="5"/>
        <v>10072.071428571428</v>
      </c>
      <c r="AE56" s="45">
        <f t="shared" si="12"/>
        <v>0.33875851895978276</v>
      </c>
      <c r="AF56" s="46" t="str">
        <f t="shared" si="15"/>
        <v>Gas Natural</v>
      </c>
      <c r="AG56" s="49">
        <f t="shared" si="14"/>
        <v>54.3</v>
      </c>
      <c r="AH56" s="48">
        <f t="shared" si="13"/>
        <v>0.57704821889130786</v>
      </c>
    </row>
    <row r="57" spans="1:37" x14ac:dyDescent="0.25">
      <c r="A57" s="54" t="s">
        <v>88</v>
      </c>
      <c r="B57" s="36">
        <v>0.77</v>
      </c>
      <c r="C57" s="37">
        <v>26</v>
      </c>
      <c r="D57" s="36">
        <v>28.04</v>
      </c>
      <c r="E57" s="36">
        <v>2.6</v>
      </c>
      <c r="F57" s="55">
        <v>27.31</v>
      </c>
      <c r="G57" s="38">
        <v>930.7</v>
      </c>
      <c r="H57" s="39">
        <v>1.131</v>
      </c>
      <c r="I57" s="56">
        <v>1.2152143547867196</v>
      </c>
      <c r="J57" s="57">
        <v>12203</v>
      </c>
      <c r="K57" s="57">
        <v>10504</v>
      </c>
      <c r="L57" s="57">
        <v>9728</v>
      </c>
      <c r="M57" s="41">
        <v>7.1539999999999999</v>
      </c>
      <c r="N57" s="36">
        <v>86.099095451876366</v>
      </c>
      <c r="O57" s="36">
        <v>16.197112407865021</v>
      </c>
      <c r="P57" s="36">
        <v>19.586840575261729</v>
      </c>
      <c r="Q57" s="36">
        <v>19.623260257123928</v>
      </c>
      <c r="R57" s="36">
        <v>19.699923451472682</v>
      </c>
      <c r="S57" s="36">
        <v>10.230985608661443</v>
      </c>
      <c r="T57" s="36">
        <v>10.260955368085977</v>
      </c>
      <c r="U57" s="36">
        <v>10.324041517493923</v>
      </c>
      <c r="V57" s="42">
        <f t="shared" si="17"/>
        <v>0.5</v>
      </c>
      <c r="W57" s="43">
        <f t="shared" si="17"/>
        <v>0.75</v>
      </c>
      <c r="X57" s="43">
        <f t="shared" si="17"/>
        <v>1</v>
      </c>
      <c r="Y57" s="44">
        <f t="shared" si="9"/>
        <v>12203</v>
      </c>
      <c r="Z57" s="44">
        <f t="shared" si="9"/>
        <v>10504</v>
      </c>
      <c r="AA57" s="44">
        <f t="shared" si="9"/>
        <v>9728</v>
      </c>
      <c r="AB57" s="44">
        <f t="shared" si="3"/>
        <v>14524.166666666668</v>
      </c>
      <c r="AC57" s="44">
        <f t="shared" si="4"/>
        <v>-4950.0000000000009</v>
      </c>
      <c r="AD57" s="44">
        <f t="shared" si="5"/>
        <v>9998.4523809523816</v>
      </c>
      <c r="AE57" s="45">
        <f t="shared" si="12"/>
        <v>0.34125281293533521</v>
      </c>
      <c r="AF57" s="46" t="str">
        <f t="shared" si="15"/>
        <v>Gas Natural</v>
      </c>
      <c r="AG57" s="49">
        <f t="shared" si="14"/>
        <v>54.3</v>
      </c>
      <c r="AH57" s="48">
        <f t="shared" si="13"/>
        <v>0.57283044297437613</v>
      </c>
    </row>
    <row r="58" spans="1:37" x14ac:dyDescent="0.25">
      <c r="A58" s="54" t="s">
        <v>89</v>
      </c>
      <c r="B58" s="36">
        <v>1.41</v>
      </c>
      <c r="C58" s="37">
        <v>26</v>
      </c>
      <c r="D58" s="36">
        <v>29.13</v>
      </c>
      <c r="E58" s="36">
        <v>2.6</v>
      </c>
      <c r="F58" s="55">
        <v>28.369999999999997</v>
      </c>
      <c r="G58" s="38">
        <v>930.7</v>
      </c>
      <c r="H58" s="39">
        <v>1.131</v>
      </c>
      <c r="I58" s="56">
        <v>1.2152143547867196</v>
      </c>
      <c r="J58" s="57">
        <v>11869</v>
      </c>
      <c r="K58" s="57">
        <v>10149</v>
      </c>
      <c r="L58" s="57">
        <v>9786</v>
      </c>
      <c r="M58" s="41">
        <v>7.1539999999999999</v>
      </c>
      <c r="N58" s="36">
        <v>72.645199668130886</v>
      </c>
      <c r="O58" s="36">
        <v>16.758176875470074</v>
      </c>
      <c r="P58" s="36">
        <v>19.511975194959494</v>
      </c>
      <c r="Q58" s="36">
        <v>19.541517858923363</v>
      </c>
      <c r="R58" s="36">
        <v>19.603660607085072</v>
      </c>
      <c r="S58" s="36">
        <v>10.169378880591337</v>
      </c>
      <c r="T58" s="36">
        <v>10.193689541379289</v>
      </c>
      <c r="U58" s="36">
        <v>10.244826814336054</v>
      </c>
      <c r="V58" s="42">
        <f t="shared" si="17"/>
        <v>0.5</v>
      </c>
      <c r="W58" s="43">
        <f t="shared" si="17"/>
        <v>0.75</v>
      </c>
      <c r="X58" s="43">
        <f t="shared" si="17"/>
        <v>1</v>
      </c>
      <c r="Y58" s="44">
        <f t="shared" si="9"/>
        <v>11869</v>
      </c>
      <c r="Z58" s="44">
        <f t="shared" si="9"/>
        <v>10149</v>
      </c>
      <c r="AA58" s="44">
        <f t="shared" si="9"/>
        <v>9786</v>
      </c>
      <c r="AB58" s="44">
        <f t="shared" si="3"/>
        <v>13725.833333333334</v>
      </c>
      <c r="AC58" s="44">
        <f t="shared" si="4"/>
        <v>-4166</v>
      </c>
      <c r="AD58" s="44">
        <f t="shared" si="5"/>
        <v>9916.9190476190488</v>
      </c>
      <c r="AE58" s="45">
        <f t="shared" si="12"/>
        <v>0.34405847054072569</v>
      </c>
      <c r="AF58" s="46" t="str">
        <f t="shared" si="15"/>
        <v>Gas Natural</v>
      </c>
      <c r="AG58" s="49">
        <f t="shared" si="14"/>
        <v>54.3</v>
      </c>
      <c r="AH58" s="48">
        <f t="shared" si="13"/>
        <v>0.56815924250544303</v>
      </c>
    </row>
    <row r="59" spans="1:37" x14ac:dyDescent="0.25">
      <c r="A59" s="54" t="s">
        <v>90</v>
      </c>
      <c r="B59" s="36">
        <v>1.54</v>
      </c>
      <c r="C59" s="37">
        <v>26</v>
      </c>
      <c r="D59" s="36">
        <v>28.44</v>
      </c>
      <c r="E59" s="36">
        <v>2.6</v>
      </c>
      <c r="F59" s="55">
        <v>27.700000000000003</v>
      </c>
      <c r="G59" s="38">
        <v>930.7</v>
      </c>
      <c r="H59" s="39">
        <v>1.131</v>
      </c>
      <c r="I59" s="56">
        <v>1.2152143547867196</v>
      </c>
      <c r="J59" s="57">
        <v>11974</v>
      </c>
      <c r="K59" s="57">
        <v>10360</v>
      </c>
      <c r="L59" s="57">
        <v>9872</v>
      </c>
      <c r="M59" s="41">
        <v>7.1539999999999999</v>
      </c>
      <c r="N59" s="36">
        <v>72.650143269495743</v>
      </c>
      <c r="O59" s="36">
        <v>16.841713140646835</v>
      </c>
      <c r="P59" s="36">
        <v>19.661982677506142</v>
      </c>
      <c r="Q59" s="36">
        <v>19.692974650438661</v>
      </c>
      <c r="R59" s="36">
        <v>19.755878534529536</v>
      </c>
      <c r="S59" s="36">
        <v>10.292820051242234</v>
      </c>
      <c r="T59" s="36">
        <v>10.318323348508631</v>
      </c>
      <c r="U59" s="36">
        <v>10.370086960288807</v>
      </c>
      <c r="V59" s="42">
        <f t="shared" si="17"/>
        <v>0.5</v>
      </c>
      <c r="W59" s="43">
        <f t="shared" si="17"/>
        <v>0.75</v>
      </c>
      <c r="X59" s="43">
        <f t="shared" si="17"/>
        <v>1</v>
      </c>
      <c r="Y59" s="44">
        <f t="shared" si="9"/>
        <v>11974</v>
      </c>
      <c r="Z59" s="44">
        <f t="shared" si="9"/>
        <v>10360</v>
      </c>
      <c r="AA59" s="44">
        <f t="shared" si="9"/>
        <v>9872</v>
      </c>
      <c r="AB59" s="44">
        <f t="shared" si="3"/>
        <v>13888.333333333336</v>
      </c>
      <c r="AC59" s="44">
        <f t="shared" si="4"/>
        <v>-4204.0000000000009</v>
      </c>
      <c r="AD59" s="44">
        <f t="shared" si="5"/>
        <v>10044.676190476192</v>
      </c>
      <c r="AE59" s="45">
        <f t="shared" si="12"/>
        <v>0.33968242831312673</v>
      </c>
      <c r="AF59" s="46" t="str">
        <f t="shared" si="15"/>
        <v>Gas Natural</v>
      </c>
      <c r="AG59" s="49">
        <f t="shared" si="14"/>
        <v>54.3</v>
      </c>
      <c r="AH59" s="48">
        <f t="shared" si="13"/>
        <v>0.5754786933511975</v>
      </c>
    </row>
    <row r="60" spans="1:37" x14ac:dyDescent="0.25">
      <c r="A60" s="54" t="s">
        <v>91</v>
      </c>
      <c r="B60" s="36">
        <v>12.8</v>
      </c>
      <c r="C60" s="37">
        <v>9</v>
      </c>
      <c r="D60" s="36">
        <v>11.31</v>
      </c>
      <c r="E60" s="36">
        <v>1.4</v>
      </c>
      <c r="F60" s="55">
        <v>11.15</v>
      </c>
      <c r="G60" s="38">
        <v>965.4</v>
      </c>
      <c r="H60" s="39">
        <v>1.131</v>
      </c>
      <c r="I60" s="56">
        <v>1.1715351149782474</v>
      </c>
      <c r="J60" s="57">
        <v>15514</v>
      </c>
      <c r="K60" s="57">
        <v>14023</v>
      </c>
      <c r="L60" s="57">
        <v>13034</v>
      </c>
      <c r="M60" s="41">
        <v>5.63</v>
      </c>
      <c r="N60" s="36">
        <v>33.865456223446984</v>
      </c>
      <c r="O60" s="36">
        <v>18.167482945929049</v>
      </c>
      <c r="P60" s="36">
        <v>21.43319714298276</v>
      </c>
      <c r="Q60" s="36">
        <v>21.46820967336053</v>
      </c>
      <c r="R60" s="36">
        <v>21.540536354638906</v>
      </c>
      <c r="S60" s="36">
        <v>13.48930726952746</v>
      </c>
      <c r="T60" s="36">
        <v>13.519193296783603</v>
      </c>
      <c r="U60" s="36">
        <v>13.580929970617508</v>
      </c>
      <c r="V60" s="42">
        <f t="shared" si="17"/>
        <v>0.5</v>
      </c>
      <c r="W60" s="43">
        <f t="shared" si="17"/>
        <v>0.75</v>
      </c>
      <c r="X60" s="43">
        <f t="shared" si="17"/>
        <v>1</v>
      </c>
      <c r="Y60" s="44">
        <f t="shared" si="9"/>
        <v>15514</v>
      </c>
      <c r="Z60" s="44">
        <f t="shared" si="9"/>
        <v>14023</v>
      </c>
      <c r="AA60" s="44">
        <f t="shared" si="9"/>
        <v>13034</v>
      </c>
      <c r="AB60" s="44">
        <f t="shared" si="3"/>
        <v>17910.333333333332</v>
      </c>
      <c r="AC60" s="44">
        <f t="shared" si="4"/>
        <v>-4959.9999999999991</v>
      </c>
      <c r="AD60" s="44">
        <f t="shared" si="5"/>
        <v>13375.476190476191</v>
      </c>
      <c r="AE60" s="45">
        <f t="shared" si="12"/>
        <v>0.2550937216298485</v>
      </c>
      <c r="AF60" s="46" t="str">
        <f t="shared" si="15"/>
        <v>Gas Natural</v>
      </c>
      <c r="AG60" s="49">
        <f t="shared" si="14"/>
        <v>54.3</v>
      </c>
      <c r="AH60" s="48">
        <f t="shared" si="13"/>
        <v>0.76630659018589853</v>
      </c>
    </row>
    <row r="61" spans="1:37" x14ac:dyDescent="0.25">
      <c r="A61" s="54" t="s">
        <v>92</v>
      </c>
      <c r="B61" s="36">
        <v>1.5</v>
      </c>
      <c r="C61" s="37">
        <v>22</v>
      </c>
      <c r="D61" s="36">
        <v>43.83</v>
      </c>
      <c r="E61" s="36">
        <v>1.3</v>
      </c>
      <c r="F61" s="55">
        <v>43.26</v>
      </c>
      <c r="G61" s="38">
        <v>979.8</v>
      </c>
      <c r="H61" s="39">
        <v>1.131</v>
      </c>
      <c r="I61" s="56">
        <v>1.1543172075933865</v>
      </c>
      <c r="J61" s="57">
        <v>11508</v>
      </c>
      <c r="K61" s="57">
        <v>9681</v>
      </c>
      <c r="L61" s="57">
        <v>8957</v>
      </c>
      <c r="M61" s="41">
        <v>3.3980000000000001</v>
      </c>
      <c r="N61" s="36">
        <v>129.12373618427057</v>
      </c>
      <c r="O61" s="36">
        <v>10.888685260257214</v>
      </c>
      <c r="P61" s="36">
        <v>14.098323246443407</v>
      </c>
      <c r="Q61" s="36">
        <v>14.133000239761499</v>
      </c>
      <c r="R61" s="36">
        <v>14.205503554227688</v>
      </c>
      <c r="S61" s="36">
        <v>9.2698291042133061</v>
      </c>
      <c r="T61" s="36">
        <v>9.2998702342337012</v>
      </c>
      <c r="U61" s="36">
        <v>9.362680797906533</v>
      </c>
      <c r="V61" s="42">
        <f t="shared" si="17"/>
        <v>0.5</v>
      </c>
      <c r="W61" s="43">
        <f t="shared" si="17"/>
        <v>0.75</v>
      </c>
      <c r="X61" s="43">
        <f t="shared" si="17"/>
        <v>1</v>
      </c>
      <c r="Y61" s="44">
        <f t="shared" si="9"/>
        <v>11508</v>
      </c>
      <c r="Z61" s="44">
        <f t="shared" si="9"/>
        <v>9681</v>
      </c>
      <c r="AA61" s="44">
        <f t="shared" si="9"/>
        <v>8957</v>
      </c>
      <c r="AB61" s="44">
        <f t="shared" si="3"/>
        <v>13875.166666666666</v>
      </c>
      <c r="AC61" s="44">
        <f t="shared" si="4"/>
        <v>-5102</v>
      </c>
      <c r="AD61" s="44">
        <f t="shared" si="5"/>
        <v>9210.4809523809527</v>
      </c>
      <c r="AE61" s="45">
        <f t="shared" si="12"/>
        <v>0.37044753880284415</v>
      </c>
      <c r="AF61" s="46" t="str">
        <f t="shared" si="15"/>
        <v>Gas Natural</v>
      </c>
      <c r="AG61" s="49">
        <f t="shared" si="14"/>
        <v>54.3</v>
      </c>
      <c r="AH61" s="48">
        <f t="shared" si="13"/>
        <v>0.52768605409479152</v>
      </c>
    </row>
    <row r="62" spans="1:37" x14ac:dyDescent="0.25">
      <c r="A62" s="54" t="s">
        <v>93</v>
      </c>
      <c r="B62" s="36">
        <v>0.66</v>
      </c>
      <c r="C62" s="37">
        <v>22</v>
      </c>
      <c r="D62" s="36">
        <v>43.31</v>
      </c>
      <c r="E62" s="36">
        <v>1.3</v>
      </c>
      <c r="F62" s="55">
        <v>42.75</v>
      </c>
      <c r="G62" s="38">
        <v>979.8</v>
      </c>
      <c r="H62" s="39">
        <v>1.131</v>
      </c>
      <c r="I62" s="56">
        <v>1.1543172075933865</v>
      </c>
      <c r="J62" s="57">
        <v>11126</v>
      </c>
      <c r="K62" s="57">
        <v>9741</v>
      </c>
      <c r="L62" s="57">
        <v>9003</v>
      </c>
      <c r="M62" s="41">
        <v>3.3980000000000001</v>
      </c>
      <c r="N62" s="36">
        <v>107.8999700882252</v>
      </c>
      <c r="O62" s="36">
        <v>11.442944519289671</v>
      </c>
      <c r="P62" s="36">
        <v>14.156726463158515</v>
      </c>
      <c r="Q62" s="36">
        <v>14.186396593742385</v>
      </c>
      <c r="R62" s="36">
        <v>14.246997796010701</v>
      </c>
      <c r="S62" s="36">
        <v>9.3204245699405064</v>
      </c>
      <c r="T62" s="36">
        <v>9.3461281896983106</v>
      </c>
      <c r="U62" s="36">
        <v>9.3986277988782359</v>
      </c>
      <c r="V62" s="42">
        <f t="shared" si="17"/>
        <v>0.5</v>
      </c>
      <c r="W62" s="43">
        <f t="shared" si="17"/>
        <v>0.75</v>
      </c>
      <c r="X62" s="43">
        <f t="shared" si="17"/>
        <v>1</v>
      </c>
      <c r="Y62" s="44">
        <f t="shared" si="9"/>
        <v>11126</v>
      </c>
      <c r="Z62" s="44">
        <f t="shared" si="9"/>
        <v>9741</v>
      </c>
      <c r="AA62" s="44">
        <f t="shared" si="9"/>
        <v>9003</v>
      </c>
      <c r="AB62" s="44">
        <f t="shared" si="3"/>
        <v>13141.166666666666</v>
      </c>
      <c r="AC62" s="44">
        <f t="shared" si="4"/>
        <v>-4246</v>
      </c>
      <c r="AD62" s="44">
        <f t="shared" si="5"/>
        <v>9259.1095238095222</v>
      </c>
      <c r="AE62" s="45">
        <f t="shared" si="12"/>
        <v>0.36850195920311174</v>
      </c>
      <c r="AF62" s="46" t="str">
        <f t="shared" si="15"/>
        <v>Gas Natural</v>
      </c>
      <c r="AG62" s="49">
        <f t="shared" si="14"/>
        <v>54.3</v>
      </c>
      <c r="AH62" s="48">
        <f t="shared" si="13"/>
        <v>0.53047207787640249</v>
      </c>
    </row>
    <row r="63" spans="1:37" x14ac:dyDescent="0.25">
      <c r="A63" s="54" t="s">
        <v>94</v>
      </c>
      <c r="B63" s="36">
        <v>0.6</v>
      </c>
      <c r="C63" s="37">
        <v>22</v>
      </c>
      <c r="D63" s="36">
        <v>44.16</v>
      </c>
      <c r="E63" s="36">
        <v>1.3</v>
      </c>
      <c r="F63" s="55">
        <v>43.589999999999996</v>
      </c>
      <c r="G63" s="38">
        <v>979.8</v>
      </c>
      <c r="H63" s="39">
        <v>1.131</v>
      </c>
      <c r="I63" s="56">
        <v>1.1543172075933865</v>
      </c>
      <c r="J63" s="57">
        <v>11572</v>
      </c>
      <c r="K63" s="57">
        <v>9718</v>
      </c>
      <c r="L63" s="57">
        <v>8917</v>
      </c>
      <c r="M63" s="41">
        <v>3.3980000000000001</v>
      </c>
      <c r="N63" s="36">
        <v>136.01269642817036</v>
      </c>
      <c r="O63" s="36">
        <v>10.720302700551118</v>
      </c>
      <c r="P63" s="36">
        <v>14.075327279440371</v>
      </c>
      <c r="Q63" s="36">
        <v>14.112140516714968</v>
      </c>
      <c r="R63" s="36">
        <v>14.187360983196298</v>
      </c>
      <c r="S63" s="36">
        <v>9.2499073991120024</v>
      </c>
      <c r="T63" s="36">
        <v>9.2817991850374231</v>
      </c>
      <c r="U63" s="36">
        <v>9.3469636528167381</v>
      </c>
      <c r="V63" s="42">
        <f t="shared" si="17"/>
        <v>0.5</v>
      </c>
      <c r="W63" s="43">
        <f t="shared" si="17"/>
        <v>0.75</v>
      </c>
      <c r="X63" s="43">
        <f t="shared" si="17"/>
        <v>1</v>
      </c>
      <c r="Y63" s="44">
        <f t="shared" si="9"/>
        <v>11572</v>
      </c>
      <c r="Z63" s="44">
        <f t="shared" si="9"/>
        <v>9718</v>
      </c>
      <c r="AA63" s="44">
        <f t="shared" si="9"/>
        <v>8917</v>
      </c>
      <c r="AB63" s="44">
        <f t="shared" si="3"/>
        <v>14051.5</v>
      </c>
      <c r="AC63" s="44">
        <f t="shared" si="4"/>
        <v>-5310.0000000000009</v>
      </c>
      <c r="AD63" s="44">
        <f t="shared" si="5"/>
        <v>9196.6428571428569</v>
      </c>
      <c r="AE63" s="45">
        <f t="shared" si="12"/>
        <v>0.37100494745753498</v>
      </c>
      <c r="AF63" s="46" t="str">
        <f t="shared" si="15"/>
        <v>Gas Natural</v>
      </c>
      <c r="AG63" s="49">
        <f t="shared" si="14"/>
        <v>54.3</v>
      </c>
      <c r="AH63" s="48">
        <f t="shared" si="13"/>
        <v>0.52689324317534747</v>
      </c>
    </row>
    <row r="64" spans="1:37" x14ac:dyDescent="0.25">
      <c r="A64" s="54" t="s">
        <v>95</v>
      </c>
      <c r="B64" s="36">
        <v>0.71</v>
      </c>
      <c r="C64" s="37">
        <v>22</v>
      </c>
      <c r="D64" s="36">
        <v>44.06</v>
      </c>
      <c r="E64" s="36">
        <v>1.3</v>
      </c>
      <c r="F64" s="55">
        <v>43.49</v>
      </c>
      <c r="G64" s="38">
        <v>979.8</v>
      </c>
      <c r="H64" s="39">
        <v>1.131</v>
      </c>
      <c r="I64" s="56">
        <v>1.1543172075933865</v>
      </c>
      <c r="J64" s="57">
        <v>11478</v>
      </c>
      <c r="K64" s="57">
        <v>9743</v>
      </c>
      <c r="L64" s="57">
        <v>8934</v>
      </c>
      <c r="M64" s="41">
        <v>3.3980000000000001</v>
      </c>
      <c r="N64" s="36">
        <v>130.5655381615291</v>
      </c>
      <c r="O64" s="36">
        <v>10.869976086956493</v>
      </c>
      <c r="P64" s="36">
        <v>14.097801505041264</v>
      </c>
      <c r="Q64" s="36">
        <v>14.133298710338876</v>
      </c>
      <c r="R64" s="36">
        <v>14.205835518778901</v>
      </c>
      <c r="S64" s="36">
        <v>9.2693771128553752</v>
      </c>
      <c r="T64" s="36">
        <v>9.3001288031742089</v>
      </c>
      <c r="U64" s="36">
        <v>9.362968383111907</v>
      </c>
      <c r="V64" s="42">
        <f t="shared" si="17"/>
        <v>0.5</v>
      </c>
      <c r="W64" s="43">
        <f t="shared" si="17"/>
        <v>0.75</v>
      </c>
      <c r="X64" s="43">
        <f t="shared" si="17"/>
        <v>1</v>
      </c>
      <c r="Y64" s="44">
        <f t="shared" si="9"/>
        <v>11478</v>
      </c>
      <c r="Z64" s="44">
        <f t="shared" si="9"/>
        <v>9743</v>
      </c>
      <c r="AA64" s="44">
        <f t="shared" si="9"/>
        <v>8934</v>
      </c>
      <c r="AB64" s="44">
        <f t="shared" si="3"/>
        <v>13867.666666666664</v>
      </c>
      <c r="AC64" s="44">
        <f t="shared" si="4"/>
        <v>-5087.9999999999991</v>
      </c>
      <c r="AD64" s="44">
        <f t="shared" si="5"/>
        <v>9215.7809523809519</v>
      </c>
      <c r="AE64" s="45">
        <f t="shared" si="12"/>
        <v>0.37023449424744515</v>
      </c>
      <c r="AF64" s="46" t="str">
        <f t="shared" si="15"/>
        <v>Gas Natural</v>
      </c>
      <c r="AG64" s="49">
        <f t="shared" si="14"/>
        <v>54.3</v>
      </c>
      <c r="AH64" s="48">
        <f t="shared" si="13"/>
        <v>0.52798970122257571</v>
      </c>
    </row>
    <row r="65" spans="1:34" x14ac:dyDescent="0.25">
      <c r="A65" s="54" t="s">
        <v>96</v>
      </c>
      <c r="B65" s="36">
        <v>0.64</v>
      </c>
      <c r="C65" s="37">
        <v>26</v>
      </c>
      <c r="D65" s="36">
        <v>44.58</v>
      </c>
      <c r="E65" s="36">
        <v>1.3</v>
      </c>
      <c r="F65" s="55">
        <v>44</v>
      </c>
      <c r="G65" s="38">
        <v>911.2</v>
      </c>
      <c r="H65" s="39">
        <v>1.131</v>
      </c>
      <c r="I65" s="56">
        <v>1.2412203687445127</v>
      </c>
      <c r="J65" s="57">
        <v>11555</v>
      </c>
      <c r="K65" s="57">
        <v>9691</v>
      </c>
      <c r="L65" s="57">
        <v>8883</v>
      </c>
      <c r="M65" s="41">
        <v>3.306</v>
      </c>
      <c r="N65" s="36">
        <v>148.61503061602261</v>
      </c>
      <c r="O65" s="36">
        <v>11.11543956650571</v>
      </c>
      <c r="P65" s="36">
        <v>14.747282934443701</v>
      </c>
      <c r="Q65" s="36">
        <v>14.786759492790855</v>
      </c>
      <c r="R65" s="36">
        <v>14.868344380041634</v>
      </c>
      <c r="S65" s="36">
        <v>9.217769239491691</v>
      </c>
      <c r="T65" s="36">
        <v>9.2495738725296448</v>
      </c>
      <c r="U65" s="36">
        <v>9.3153034474747454</v>
      </c>
      <c r="V65" s="42">
        <f t="shared" si="17"/>
        <v>0.5</v>
      </c>
      <c r="W65" s="43">
        <f t="shared" si="17"/>
        <v>0.75</v>
      </c>
      <c r="X65" s="43">
        <f t="shared" si="17"/>
        <v>1</v>
      </c>
      <c r="Y65" s="44">
        <f t="shared" si="9"/>
        <v>11555</v>
      </c>
      <c r="Z65" s="44">
        <f t="shared" si="9"/>
        <v>9691</v>
      </c>
      <c r="AA65" s="44">
        <f t="shared" si="9"/>
        <v>8883</v>
      </c>
      <c r="AB65" s="44">
        <f t="shared" si="3"/>
        <v>14051</v>
      </c>
      <c r="AC65" s="44">
        <f t="shared" si="4"/>
        <v>-5344</v>
      </c>
      <c r="AD65" s="44">
        <f t="shared" si="5"/>
        <v>9165.057142857142</v>
      </c>
      <c r="AE65" s="45">
        <f t="shared" si="12"/>
        <v>0.37228354900756605</v>
      </c>
      <c r="AF65" s="46" t="str">
        <f t="shared" si="15"/>
        <v>Gas Natural</v>
      </c>
      <c r="AG65" s="49">
        <f t="shared" si="14"/>
        <v>54.3</v>
      </c>
      <c r="AH65" s="48">
        <f t="shared" si="13"/>
        <v>0.52508363724669227</v>
      </c>
    </row>
    <row r="66" spans="1:34" x14ac:dyDescent="0.25">
      <c r="A66" s="54" t="s">
        <v>97</v>
      </c>
      <c r="B66" s="36">
        <v>0.93</v>
      </c>
      <c r="C66" s="37">
        <v>26</v>
      </c>
      <c r="D66" s="36">
        <v>44</v>
      </c>
      <c r="E66" s="36">
        <v>1.3</v>
      </c>
      <c r="F66" s="55">
        <v>43.43</v>
      </c>
      <c r="G66" s="38">
        <v>911.2</v>
      </c>
      <c r="H66" s="39">
        <v>1.131</v>
      </c>
      <c r="I66" s="56">
        <v>1.2412203687445127</v>
      </c>
      <c r="J66" s="57">
        <v>11640</v>
      </c>
      <c r="K66" s="57">
        <v>9739</v>
      </c>
      <c r="L66" s="57">
        <v>8966</v>
      </c>
      <c r="M66" s="41">
        <v>3.306</v>
      </c>
      <c r="N66" s="36">
        <v>146.29884631584653</v>
      </c>
      <c r="O66" s="36">
        <v>11.217285421422256</v>
      </c>
      <c r="P66" s="36">
        <v>14.839440566652426</v>
      </c>
      <c r="Q66" s="36">
        <v>14.878417711608606</v>
      </c>
      <c r="R66" s="36">
        <v>14.95990108568029</v>
      </c>
      <c r="S66" s="36">
        <v>9.2920168384913282</v>
      </c>
      <c r="T66" s="36">
        <v>9.3234191147813981</v>
      </c>
      <c r="U66" s="36">
        <v>9.3890669047496722</v>
      </c>
      <c r="V66" s="42">
        <f t="shared" ref="V66:X70" si="18">+V65</f>
        <v>0.5</v>
      </c>
      <c r="W66" s="43">
        <f t="shared" si="18"/>
        <v>0.75</v>
      </c>
      <c r="X66" s="43">
        <f t="shared" si="18"/>
        <v>1</v>
      </c>
      <c r="Y66" s="44">
        <f t="shared" si="9"/>
        <v>11640</v>
      </c>
      <c r="Z66" s="44">
        <f t="shared" si="9"/>
        <v>9739</v>
      </c>
      <c r="AA66" s="44">
        <f t="shared" si="9"/>
        <v>8966</v>
      </c>
      <c r="AB66" s="44">
        <f t="shared" si="3"/>
        <v>14126</v>
      </c>
      <c r="AC66" s="44">
        <f t="shared" si="4"/>
        <v>-5348</v>
      </c>
      <c r="AD66" s="44">
        <f t="shared" si="5"/>
        <v>9236.4000000000015</v>
      </c>
      <c r="AE66" s="45">
        <f t="shared" si="12"/>
        <v>0.36940799445671468</v>
      </c>
      <c r="AF66" s="46" t="str">
        <f t="shared" si="15"/>
        <v>Gas Natural</v>
      </c>
      <c r="AG66" s="49">
        <f t="shared" si="14"/>
        <v>54.3</v>
      </c>
      <c r="AH66" s="48">
        <f t="shared" si="13"/>
        <v>0.52917100586166477</v>
      </c>
    </row>
    <row r="67" spans="1:34" x14ac:dyDescent="0.25">
      <c r="A67" s="54" t="s">
        <v>98</v>
      </c>
      <c r="B67" s="36">
        <v>0.61</v>
      </c>
      <c r="C67" s="37">
        <v>26</v>
      </c>
      <c r="D67" s="36">
        <v>44.33</v>
      </c>
      <c r="E67" s="36">
        <v>1.3</v>
      </c>
      <c r="F67" s="55">
        <v>43.75</v>
      </c>
      <c r="G67" s="38">
        <v>911.2</v>
      </c>
      <c r="H67" s="39">
        <v>1.131</v>
      </c>
      <c r="I67" s="56">
        <v>1.2412203687445127</v>
      </c>
      <c r="J67" s="57">
        <v>11536</v>
      </c>
      <c r="K67" s="57">
        <v>9756</v>
      </c>
      <c r="L67" s="57">
        <v>8964</v>
      </c>
      <c r="M67" s="41">
        <v>3.306</v>
      </c>
      <c r="N67" s="36">
        <v>142.44928675055991</v>
      </c>
      <c r="O67" s="36">
        <v>11.343021044776089</v>
      </c>
      <c r="P67" s="36">
        <v>14.843863678114989</v>
      </c>
      <c r="Q67" s="36">
        <v>14.882133759075714</v>
      </c>
      <c r="R67" s="36">
        <v>14.960321368558715</v>
      </c>
      <c r="S67" s="36">
        <v>9.2955803567624908</v>
      </c>
      <c r="T67" s="36">
        <v>9.3264129807867278</v>
      </c>
      <c r="U67" s="36">
        <v>9.389405509310965</v>
      </c>
      <c r="V67" s="42">
        <f t="shared" si="18"/>
        <v>0.5</v>
      </c>
      <c r="W67" s="43">
        <f t="shared" si="18"/>
        <v>0.75</v>
      </c>
      <c r="X67" s="43">
        <f t="shared" si="18"/>
        <v>1</v>
      </c>
      <c r="Y67" s="44">
        <f t="shared" si="9"/>
        <v>11536</v>
      </c>
      <c r="Z67" s="44">
        <f t="shared" si="9"/>
        <v>9756</v>
      </c>
      <c r="AA67" s="44">
        <f t="shared" si="9"/>
        <v>8964</v>
      </c>
      <c r="AB67" s="44">
        <f t="shared" si="3"/>
        <v>13943.333333333334</v>
      </c>
      <c r="AC67" s="44">
        <f t="shared" si="4"/>
        <v>-5144</v>
      </c>
      <c r="AD67" s="44">
        <f t="shared" si="5"/>
        <v>9240.2476190476191</v>
      </c>
      <c r="AE67" s="45">
        <f t="shared" si="12"/>
        <v>0.36925417376982272</v>
      </c>
      <c r="AF67" s="46" t="str">
        <f t="shared" si="15"/>
        <v>Gas Natural</v>
      </c>
      <c r="AG67" s="49">
        <f t="shared" si="14"/>
        <v>54.3</v>
      </c>
      <c r="AH67" s="48">
        <f t="shared" si="13"/>
        <v>0.5293914433093283</v>
      </c>
    </row>
    <row r="68" spans="1:34" x14ac:dyDescent="0.25">
      <c r="A68" s="54" t="s">
        <v>99</v>
      </c>
      <c r="B68" s="36">
        <v>0.68</v>
      </c>
      <c r="C68" s="37">
        <v>26</v>
      </c>
      <c r="D68" s="36">
        <v>44.55</v>
      </c>
      <c r="E68" s="36">
        <v>1.3</v>
      </c>
      <c r="F68" s="55">
        <v>43.97</v>
      </c>
      <c r="G68" s="38">
        <v>911.2</v>
      </c>
      <c r="H68" s="39">
        <v>1.131</v>
      </c>
      <c r="I68" s="56">
        <v>1.2412203687445127</v>
      </c>
      <c r="J68" s="57">
        <v>11649</v>
      </c>
      <c r="K68" s="57">
        <v>9800</v>
      </c>
      <c r="L68" s="57">
        <v>8976</v>
      </c>
      <c r="M68" s="41">
        <v>3.306</v>
      </c>
      <c r="N68" s="36">
        <v>148.79042866720945</v>
      </c>
      <c r="O68" s="36">
        <v>11.23111633999123</v>
      </c>
      <c r="P68" s="36">
        <v>14.869913812899261</v>
      </c>
      <c r="Q68" s="36">
        <v>14.90949529344511</v>
      </c>
      <c r="R68" s="36">
        <v>14.991299020486792</v>
      </c>
      <c r="S68" s="36">
        <v>9.3165678747248517</v>
      </c>
      <c r="T68" s="36">
        <v>9.3484570392459645</v>
      </c>
      <c r="U68" s="36">
        <v>9.4143629243745046</v>
      </c>
      <c r="V68" s="42">
        <f t="shared" si="18"/>
        <v>0.5</v>
      </c>
      <c r="W68" s="43">
        <f t="shared" si="18"/>
        <v>0.75</v>
      </c>
      <c r="X68" s="43">
        <f t="shared" si="18"/>
        <v>1</v>
      </c>
      <c r="Y68" s="44">
        <f t="shared" si="9"/>
        <v>11649</v>
      </c>
      <c r="Z68" s="44">
        <f t="shared" si="9"/>
        <v>9800</v>
      </c>
      <c r="AA68" s="44">
        <f t="shared" si="9"/>
        <v>8976</v>
      </c>
      <c r="AB68" s="44">
        <f t="shared" si="3"/>
        <v>14151.166666666668</v>
      </c>
      <c r="AC68" s="44">
        <f t="shared" si="4"/>
        <v>-5346.0000000000009</v>
      </c>
      <c r="AD68" s="44">
        <f t="shared" si="5"/>
        <v>9263.3952380952396</v>
      </c>
      <c r="AE68" s="45">
        <f t="shared" si="12"/>
        <v>0.36833147159351726</v>
      </c>
      <c r="AF68" s="46" t="str">
        <f t="shared" si="15"/>
        <v>Gas Natural</v>
      </c>
      <c r="AG68" s="49">
        <f t="shared" si="14"/>
        <v>54.3</v>
      </c>
      <c r="AH68" s="48">
        <f t="shared" si="13"/>
        <v>0.53071761463741429</v>
      </c>
    </row>
    <row r="69" spans="1:34" x14ac:dyDescent="0.25">
      <c r="A69" s="54" t="s">
        <v>100</v>
      </c>
      <c r="B69" s="36">
        <v>0.62</v>
      </c>
      <c r="C69" s="37">
        <v>26</v>
      </c>
      <c r="D69" s="36">
        <v>44</v>
      </c>
      <c r="E69" s="36">
        <v>1.3</v>
      </c>
      <c r="F69" s="55">
        <v>43.43</v>
      </c>
      <c r="G69" s="38">
        <v>911.2</v>
      </c>
      <c r="H69" s="39">
        <v>1.131</v>
      </c>
      <c r="I69" s="56">
        <v>1.2412203687445127</v>
      </c>
      <c r="J69" s="57">
        <v>11592</v>
      </c>
      <c r="K69" s="57">
        <v>9787</v>
      </c>
      <c r="L69" s="57">
        <v>8948</v>
      </c>
      <c r="M69" s="41">
        <v>3.306</v>
      </c>
      <c r="N69" s="36">
        <v>145.69028589881432</v>
      </c>
      <c r="O69" s="36">
        <v>11.232373696224776</v>
      </c>
      <c r="P69" s="36">
        <v>14.839461735314014</v>
      </c>
      <c r="Q69" s="36">
        <v>14.878276746745655</v>
      </c>
      <c r="R69" s="36">
        <v>14.959421173810203</v>
      </c>
      <c r="S69" s="36">
        <v>9.2920338932078952</v>
      </c>
      <c r="T69" s="36">
        <v>9.323305545211884</v>
      </c>
      <c r="U69" s="36">
        <v>9.3886802595719328</v>
      </c>
      <c r="V69" s="42">
        <f t="shared" si="18"/>
        <v>0.5</v>
      </c>
      <c r="W69" s="43">
        <f t="shared" si="18"/>
        <v>0.75</v>
      </c>
      <c r="X69" s="43">
        <f t="shared" si="18"/>
        <v>1</v>
      </c>
      <c r="Y69" s="44">
        <f t="shared" si="9"/>
        <v>11592</v>
      </c>
      <c r="Z69" s="44">
        <f t="shared" si="9"/>
        <v>9787</v>
      </c>
      <c r="AA69" s="44">
        <f t="shared" si="9"/>
        <v>8948</v>
      </c>
      <c r="AB69" s="44">
        <f t="shared" si="3"/>
        <v>14075</v>
      </c>
      <c r="AC69" s="44">
        <f t="shared" si="4"/>
        <v>-5288.0000000000009</v>
      </c>
      <c r="AD69" s="44">
        <f t="shared" si="5"/>
        <v>9240.2571428571428</v>
      </c>
      <c r="AE69" s="45">
        <f t="shared" si="12"/>
        <v>0.36925379318448159</v>
      </c>
      <c r="AF69" s="46" t="str">
        <f t="shared" si="15"/>
        <v>Gas Natural</v>
      </c>
      <c r="AG69" s="49">
        <f t="shared" si="14"/>
        <v>54.3</v>
      </c>
      <c r="AH69" s="48">
        <f t="shared" si="13"/>
        <v>0.52939198894657502</v>
      </c>
    </row>
    <row r="70" spans="1:34" ht="13.8" thickBot="1" x14ac:dyDescent="0.3">
      <c r="A70" s="54" t="s">
        <v>101</v>
      </c>
      <c r="B70" s="36">
        <v>18.559999999999999</v>
      </c>
      <c r="C70" s="59">
        <v>28</v>
      </c>
      <c r="D70" s="36">
        <v>1.39</v>
      </c>
      <c r="E70" s="36">
        <v>4.9000000000000004</v>
      </c>
      <c r="F70" s="36">
        <v>1.3199999999999998</v>
      </c>
      <c r="G70" s="57">
        <v>37289</v>
      </c>
      <c r="H70" s="39">
        <v>0.46500000000000002</v>
      </c>
      <c r="I70" s="39">
        <v>12.470165464346055</v>
      </c>
      <c r="J70" s="40">
        <v>10530</v>
      </c>
      <c r="K70" s="40">
        <v>9321</v>
      </c>
      <c r="L70" s="40">
        <v>8918</v>
      </c>
      <c r="M70" s="41">
        <v>21.405999999999999</v>
      </c>
      <c r="N70" s="36">
        <v>28.70014973618218</v>
      </c>
      <c r="O70" s="36">
        <v>116.97727329775522</v>
      </c>
      <c r="P70" s="36">
        <v>140.31072836782201</v>
      </c>
      <c r="Q70" s="36">
        <v>140.69640531112893</v>
      </c>
      <c r="R70" s="36">
        <v>141.09504618530326</v>
      </c>
      <c r="S70" s="36">
        <v>9.5351363787262677</v>
      </c>
      <c r="T70" s="36">
        <v>9.5660643519283575</v>
      </c>
      <c r="U70" s="36">
        <v>9.598031920868328</v>
      </c>
      <c r="V70" s="60">
        <f t="shared" si="18"/>
        <v>0.5</v>
      </c>
      <c r="W70" s="61">
        <f t="shared" si="18"/>
        <v>0.75</v>
      </c>
      <c r="X70" s="61">
        <f t="shared" si="18"/>
        <v>1</v>
      </c>
      <c r="Y70" s="62">
        <f t="shared" ref="Y70:AA70" si="19">+J70</f>
        <v>10530</v>
      </c>
      <c r="Z70" s="62">
        <f t="shared" si="19"/>
        <v>9321</v>
      </c>
      <c r="AA70" s="62">
        <f t="shared" si="19"/>
        <v>8918</v>
      </c>
      <c r="AB70" s="62">
        <f t="shared" si="3"/>
        <v>12007.666666666666</v>
      </c>
      <c r="AC70" s="62">
        <f t="shared" si="4"/>
        <v>-3223.9999999999995</v>
      </c>
      <c r="AD70" s="62">
        <f t="shared" si="5"/>
        <v>9060.0095238095237</v>
      </c>
      <c r="AE70" s="63">
        <f t="shared" si="12"/>
        <v>0.37660004562173277</v>
      </c>
      <c r="AF70" s="64" t="s">
        <v>102</v>
      </c>
      <c r="AG70" s="65">
        <v>72.599999999999994</v>
      </c>
      <c r="AH70" s="66">
        <f t="shared" si="13"/>
        <v>0.69399885379333448</v>
      </c>
    </row>
    <row r="74" spans="1:34" ht="13.2" customHeight="1" x14ac:dyDescent="0.25">
      <c r="A74" s="67" t="s">
        <v>103</v>
      </c>
    </row>
    <row r="75" spans="1:34" ht="13.8" customHeight="1" x14ac:dyDescent="0.25">
      <c r="A75" s="68" t="s">
        <v>104</v>
      </c>
    </row>
  </sheetData>
  <mergeCells count="28">
    <mergeCell ref="P12:R13"/>
    <mergeCell ref="A5:U5"/>
    <mergeCell ref="A7:U7"/>
    <mergeCell ref="A8:U8"/>
    <mergeCell ref="A10:U10"/>
    <mergeCell ref="A12:A13"/>
    <mergeCell ref="B12:B13"/>
    <mergeCell ref="C12:C13"/>
    <mergeCell ref="D12:D13"/>
    <mergeCell ref="E12:E13"/>
    <mergeCell ref="F12:F13"/>
    <mergeCell ref="G12:G13"/>
    <mergeCell ref="H12:I13"/>
    <mergeCell ref="J12:L12"/>
    <mergeCell ref="M12:M13"/>
    <mergeCell ref="N12:O13"/>
    <mergeCell ref="AG12:AG13"/>
    <mergeCell ref="AH12:AH13"/>
    <mergeCell ref="S13:U13"/>
    <mergeCell ref="V13:X13"/>
    <mergeCell ref="Y13:AA13"/>
    <mergeCell ref="AE13:AE14"/>
    <mergeCell ref="S12:U12"/>
    <mergeCell ref="V12:X12"/>
    <mergeCell ref="Y12:AA12"/>
    <mergeCell ref="AB12:AC13"/>
    <mergeCell ref="AD12:AD13"/>
    <mergeCell ref="AF12:AF14"/>
  </mergeCells>
  <printOptions horizontalCentered="1"/>
  <pageMargins left="0.78740157480314965" right="0.78740157480314965" top="0.98425196850393704" bottom="0.59055118110236227" header="0.39370078740157483" footer="0"/>
  <pageSetup scale="5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8"/>
  <sheetViews>
    <sheetView zoomScaleNormal="100" workbookViewId="0">
      <selection activeCell="J9" sqref="J9"/>
    </sheetView>
  </sheetViews>
  <sheetFormatPr baseColWidth="10" defaultColWidth="11.44140625" defaultRowHeight="11.4" x14ac:dyDescent="0.2"/>
  <cols>
    <col min="1" max="1" width="20.6640625" style="271" customWidth="1"/>
    <col min="2" max="2" width="8.21875" style="268" customWidth="1"/>
    <col min="3" max="10" width="10.6640625" style="268" customWidth="1"/>
    <col min="11" max="16384" width="11.44140625" style="268"/>
  </cols>
  <sheetData>
    <row r="1" spans="1:10" ht="13.8" x14ac:dyDescent="0.3">
      <c r="A1" s="267"/>
    </row>
    <row r="4" spans="1:10" ht="13.2" x14ac:dyDescent="0.25">
      <c r="A4" s="269" t="s">
        <v>386</v>
      </c>
    </row>
    <row r="5" spans="1:10" ht="13.2" x14ac:dyDescent="0.25">
      <c r="A5" s="269"/>
      <c r="C5" s="270"/>
      <c r="D5" s="270"/>
      <c r="E5" s="270"/>
      <c r="F5" s="270"/>
      <c r="G5" s="270"/>
      <c r="H5" s="270"/>
      <c r="I5" s="270"/>
    </row>
    <row r="6" spans="1:10" ht="12" thickBot="1" x14ac:dyDescent="0.25">
      <c r="C6" s="270"/>
      <c r="D6" s="270"/>
      <c r="E6" s="270"/>
      <c r="F6" s="270"/>
      <c r="G6" s="270"/>
      <c r="H6" s="270"/>
      <c r="I6" s="270"/>
    </row>
    <row r="7" spans="1:10" ht="12" thickBot="1" x14ac:dyDescent="0.25">
      <c r="A7" s="272"/>
      <c r="B7" s="272"/>
      <c r="C7" s="273">
        <v>2010</v>
      </c>
      <c r="D7" s="273">
        <v>2011</v>
      </c>
      <c r="E7" s="273">
        <v>2012</v>
      </c>
      <c r="F7" s="273">
        <v>2013</v>
      </c>
      <c r="G7" s="273">
        <v>2014</v>
      </c>
      <c r="H7" s="273">
        <v>2015</v>
      </c>
      <c r="I7" s="273">
        <v>2016</v>
      </c>
      <c r="J7" s="273">
        <v>2017</v>
      </c>
    </row>
    <row r="8" spans="1:10" ht="12" thickBot="1" x14ac:dyDescent="0.25">
      <c r="A8" s="274" t="s">
        <v>387</v>
      </c>
      <c r="B8" s="275"/>
      <c r="C8" s="275"/>
      <c r="D8" s="275"/>
      <c r="E8" s="275"/>
      <c r="F8" s="275"/>
      <c r="G8" s="275"/>
      <c r="H8" s="275"/>
      <c r="I8" s="275"/>
      <c r="J8" s="276"/>
    </row>
    <row r="9" spans="1:10" ht="16.5" customHeight="1" x14ac:dyDescent="0.2">
      <c r="A9" s="277" t="s">
        <v>388</v>
      </c>
      <c r="B9" s="278" t="s">
        <v>283</v>
      </c>
      <c r="C9" s="279">
        <v>280767.663</v>
      </c>
      <c r="D9" s="279">
        <v>317689.14</v>
      </c>
      <c r="E9" s="279">
        <v>325459.11999999994</v>
      </c>
      <c r="F9" s="279">
        <v>373791.26</v>
      </c>
      <c r="G9" s="279">
        <v>371305.77999999997</v>
      </c>
      <c r="H9" s="279">
        <v>377176.696</v>
      </c>
      <c r="I9" s="279">
        <v>214629.93900000001</v>
      </c>
      <c r="J9" s="280">
        <v>284284.71100000001</v>
      </c>
    </row>
    <row r="10" spans="1:10" ht="16.5" customHeight="1" x14ac:dyDescent="0.2">
      <c r="A10" s="277" t="s">
        <v>389</v>
      </c>
      <c r="B10" s="278" t="s">
        <v>320</v>
      </c>
      <c r="C10" s="279">
        <v>418380.17099999997</v>
      </c>
      <c r="D10" s="279">
        <v>477614.6</v>
      </c>
      <c r="E10" s="279">
        <v>485267.32000000007</v>
      </c>
      <c r="F10" s="279">
        <v>555713.26</v>
      </c>
      <c r="G10" s="279">
        <v>552076.43999999994</v>
      </c>
      <c r="H10" s="279">
        <v>560551.92799999996</v>
      </c>
      <c r="I10" s="279">
        <v>330698.88400000002</v>
      </c>
      <c r="J10" s="280">
        <v>431404.26799999998</v>
      </c>
    </row>
    <row r="11" spans="1:10" ht="16.5" customHeight="1" x14ac:dyDescent="0.2">
      <c r="A11" s="277" t="s">
        <v>390</v>
      </c>
      <c r="B11" s="278" t="s">
        <v>330</v>
      </c>
      <c r="C11" s="279">
        <v>11345.115999999998</v>
      </c>
      <c r="D11" s="279">
        <v>11062.147000000001</v>
      </c>
      <c r="E11" s="279">
        <v>9730.2360000000008</v>
      </c>
      <c r="F11" s="279">
        <v>8366.9229999999989</v>
      </c>
      <c r="G11" s="279">
        <v>9230.8360000000011</v>
      </c>
      <c r="H11" s="279">
        <v>9970.2779999999984</v>
      </c>
      <c r="I11" s="279">
        <v>9497.0040000000008</v>
      </c>
      <c r="J11" s="280">
        <v>10212.421999999999</v>
      </c>
    </row>
    <row r="12" spans="1:10" ht="16.5" customHeight="1" x14ac:dyDescent="0.2">
      <c r="A12" s="277" t="s">
        <v>391</v>
      </c>
      <c r="B12" s="278" t="s">
        <v>326</v>
      </c>
      <c r="C12" s="279">
        <v>8884.2089999999989</v>
      </c>
      <c r="D12" s="279">
        <v>15926.226000000001</v>
      </c>
      <c r="E12" s="279">
        <v>12913.739999999998</v>
      </c>
      <c r="F12" s="279">
        <v>11358.185999999998</v>
      </c>
      <c r="G12" s="279">
        <v>10445.099</v>
      </c>
      <c r="H12" s="279">
        <v>12813.867</v>
      </c>
      <c r="I12" s="279">
        <v>6632.0620000000017</v>
      </c>
      <c r="J12" s="280">
        <v>11241.978999999999</v>
      </c>
    </row>
    <row r="13" spans="1:10" ht="16.5" customHeight="1" x14ac:dyDescent="0.2">
      <c r="A13" s="277" t="s">
        <v>392</v>
      </c>
      <c r="B13" s="278" t="s">
        <v>263</v>
      </c>
      <c r="C13" s="279">
        <v>7849.8739999999998</v>
      </c>
      <c r="D13" s="279">
        <v>8621.2659999999996</v>
      </c>
      <c r="E13" s="279">
        <v>8717.6899999999987</v>
      </c>
      <c r="F13" s="279">
        <v>8548.19</v>
      </c>
      <c r="G13" s="279">
        <v>6937.6459999999988</v>
      </c>
      <c r="H13" s="279">
        <v>8959.4909999999982</v>
      </c>
      <c r="I13" s="279">
        <v>5032.6009999999997</v>
      </c>
      <c r="J13" s="280">
        <v>8563.4409999999989</v>
      </c>
    </row>
    <row r="14" spans="1:10" x14ac:dyDescent="0.2">
      <c r="A14" s="277"/>
      <c r="B14" s="278" t="s">
        <v>264</v>
      </c>
      <c r="C14" s="279">
        <v>6640.692</v>
      </c>
      <c r="D14" s="279">
        <v>7153.3130000000001</v>
      </c>
      <c r="E14" s="279">
        <v>7359.0120000000006</v>
      </c>
      <c r="F14" s="279">
        <v>7028.0189999999984</v>
      </c>
      <c r="G14" s="279">
        <v>5548.0110000000004</v>
      </c>
      <c r="H14" s="279">
        <v>7037.5190000000011</v>
      </c>
      <c r="I14" s="279">
        <v>3451.9039999999995</v>
      </c>
      <c r="J14" s="280">
        <v>6239.6179999999995</v>
      </c>
    </row>
    <row r="15" spans="1:10" x14ac:dyDescent="0.2">
      <c r="A15" s="277"/>
      <c r="B15" s="278" t="s">
        <v>265</v>
      </c>
      <c r="C15" s="279">
        <v>21561.253000000001</v>
      </c>
      <c r="D15" s="279">
        <v>20814.348000000002</v>
      </c>
      <c r="E15" s="279">
        <v>22706.515999999996</v>
      </c>
      <c r="F15" s="279">
        <v>22174.722999999998</v>
      </c>
      <c r="G15" s="279">
        <v>20967.522999999997</v>
      </c>
      <c r="H15" s="279">
        <v>23605.780999999999</v>
      </c>
      <c r="I15" s="279">
        <v>18889.346000000001</v>
      </c>
      <c r="J15" s="280">
        <v>20402.677000000003</v>
      </c>
    </row>
    <row r="16" spans="1:10" ht="16.5" customHeight="1" x14ac:dyDescent="0.2">
      <c r="A16" s="277" t="s">
        <v>393</v>
      </c>
      <c r="B16" s="278" t="s">
        <v>286</v>
      </c>
      <c r="C16" s="279">
        <v>7186.3240000000005</v>
      </c>
      <c r="D16" s="279">
        <v>9743.3469999999998</v>
      </c>
      <c r="E16" s="279">
        <v>9415.1349999999984</v>
      </c>
      <c r="F16" s="279">
        <v>6458.4300000000012</v>
      </c>
      <c r="G16" s="279">
        <v>5475.3140000000012</v>
      </c>
      <c r="H16" s="279">
        <v>14181.028999999999</v>
      </c>
      <c r="I16" s="279">
        <v>4440.6810000000005</v>
      </c>
      <c r="J16" s="280">
        <v>9498.8819999999996</v>
      </c>
    </row>
    <row r="17" spans="1:10" x14ac:dyDescent="0.2">
      <c r="A17" s="277"/>
      <c r="B17" s="278" t="s">
        <v>287</v>
      </c>
      <c r="C17" s="279">
        <v>6993.1389999999992</v>
      </c>
      <c r="D17" s="279">
        <v>9282.0769999999993</v>
      </c>
      <c r="E17" s="279">
        <v>8698.5240000000013</v>
      </c>
      <c r="F17" s="279">
        <v>5753.3399999999992</v>
      </c>
      <c r="G17" s="279">
        <v>4912.893</v>
      </c>
      <c r="H17" s="279">
        <v>12898.888999999999</v>
      </c>
      <c r="I17" s="279">
        <v>5619.9069999999992</v>
      </c>
      <c r="J17" s="280">
        <v>9023.6689999999999</v>
      </c>
    </row>
    <row r="18" spans="1:10" x14ac:dyDescent="0.2">
      <c r="A18" s="277"/>
      <c r="B18" s="278" t="s">
        <v>288</v>
      </c>
      <c r="C18" s="279">
        <v>6822.6170000000011</v>
      </c>
      <c r="D18" s="279">
        <v>9067.5030000000006</v>
      </c>
      <c r="E18" s="279">
        <v>8820.1739999999991</v>
      </c>
      <c r="F18" s="279">
        <v>6045.0469999999987</v>
      </c>
      <c r="G18" s="279">
        <v>5060.7860000000001</v>
      </c>
      <c r="H18" s="279">
        <v>13386.753999999999</v>
      </c>
      <c r="I18" s="279">
        <v>5422.3110000000006</v>
      </c>
      <c r="J18" s="280">
        <v>8865.5539999999983</v>
      </c>
    </row>
    <row r="19" spans="1:10" x14ac:dyDescent="0.2">
      <c r="A19" s="277"/>
      <c r="B19" s="278" t="s">
        <v>289</v>
      </c>
      <c r="C19" s="279">
        <v>5297.4830000000002</v>
      </c>
      <c r="D19" s="279">
        <v>6581.7929999999997</v>
      </c>
      <c r="E19" s="279">
        <v>6336.6400000000012</v>
      </c>
      <c r="F19" s="279">
        <v>4570.0379999999996</v>
      </c>
      <c r="G19" s="279">
        <v>3245.1849999999999</v>
      </c>
      <c r="H19" s="279">
        <v>6687.3670912745001</v>
      </c>
      <c r="I19" s="279">
        <v>2561.4390000000003</v>
      </c>
      <c r="J19" s="280">
        <v>4531.527000000001</v>
      </c>
    </row>
    <row r="20" spans="1:10" x14ac:dyDescent="0.2">
      <c r="A20" s="277"/>
      <c r="B20" s="278" t="s">
        <v>290</v>
      </c>
      <c r="C20" s="279">
        <v>90321.68</v>
      </c>
      <c r="D20" s="279">
        <v>94885.142000000007</v>
      </c>
      <c r="E20" s="279">
        <v>92591.819999999992</v>
      </c>
      <c r="F20" s="279">
        <v>80968.934000000008</v>
      </c>
      <c r="G20" s="279">
        <v>71783.653000000006</v>
      </c>
      <c r="H20" s="279">
        <v>80462.043000000005</v>
      </c>
      <c r="I20" s="279">
        <v>75993.778999999995</v>
      </c>
      <c r="J20" s="280">
        <v>96164.228000000003</v>
      </c>
    </row>
    <row r="21" spans="1:10" ht="16.5" customHeight="1" x14ac:dyDescent="0.2">
      <c r="A21" s="277" t="s">
        <v>394</v>
      </c>
      <c r="B21" s="278" t="s">
        <v>323</v>
      </c>
      <c r="C21" s="279">
        <v>35381.828000000001</v>
      </c>
      <c r="D21" s="279">
        <v>40391.101000000002</v>
      </c>
      <c r="E21" s="279">
        <v>32300.107999999997</v>
      </c>
      <c r="F21" s="279">
        <v>36699.025999999998</v>
      </c>
      <c r="G21" s="279">
        <v>35041.322</v>
      </c>
      <c r="H21" s="279">
        <v>38808.311000000002</v>
      </c>
      <c r="I21" s="279">
        <v>27181.951999999997</v>
      </c>
      <c r="J21" s="280">
        <v>38544.047999999995</v>
      </c>
    </row>
    <row r="22" spans="1:10" x14ac:dyDescent="0.2">
      <c r="A22" s="277"/>
      <c r="B22" s="278" t="s">
        <v>324</v>
      </c>
      <c r="C22" s="279">
        <v>43128.714000000007</v>
      </c>
      <c r="D22" s="279">
        <v>46044.358999999997</v>
      </c>
      <c r="E22" s="279">
        <v>43194.46</v>
      </c>
      <c r="F22" s="279">
        <v>45291.724999999999</v>
      </c>
      <c r="G22" s="279">
        <v>48557.090000000004</v>
      </c>
      <c r="H22" s="279">
        <v>47305.845000000001</v>
      </c>
      <c r="I22" s="279">
        <v>39690.658000000003</v>
      </c>
      <c r="J22" s="280">
        <v>47225.397999999994</v>
      </c>
    </row>
    <row r="23" spans="1:10" ht="16.5" customHeight="1" x14ac:dyDescent="0.2">
      <c r="A23" s="277" t="s">
        <v>395</v>
      </c>
      <c r="B23" s="278" t="s">
        <v>315</v>
      </c>
      <c r="C23" s="279">
        <v>66898.476999999999</v>
      </c>
      <c r="D23" s="279">
        <v>71701.509999999995</v>
      </c>
      <c r="E23" s="279">
        <v>68123.947000000015</v>
      </c>
      <c r="F23" s="279">
        <v>70554.083999999988</v>
      </c>
      <c r="G23" s="279">
        <v>15429.729000000001</v>
      </c>
      <c r="H23" s="279">
        <v>23543.032999999996</v>
      </c>
      <c r="I23" s="279">
        <v>53982.859000000004</v>
      </c>
      <c r="J23" s="280">
        <v>69211.264999999999</v>
      </c>
    </row>
    <row r="24" spans="1:10" ht="16.5" customHeight="1" x14ac:dyDescent="0.2">
      <c r="A24" s="277" t="s">
        <v>396</v>
      </c>
      <c r="B24" s="278" t="s">
        <v>280</v>
      </c>
      <c r="C24" s="279">
        <v>63528.492000000006</v>
      </c>
      <c r="D24" s="279">
        <v>66072.78</v>
      </c>
      <c r="E24" s="279">
        <v>69551.442999999999</v>
      </c>
      <c r="F24" s="279">
        <v>71908.643000000011</v>
      </c>
      <c r="G24" s="279">
        <v>64762.602000000014</v>
      </c>
      <c r="H24" s="279">
        <v>71255.490000000005</v>
      </c>
      <c r="I24" s="279">
        <v>53061.766000000011</v>
      </c>
      <c r="J24" s="280">
        <v>68171.011999999988</v>
      </c>
    </row>
    <row r="25" spans="1:10" x14ac:dyDescent="0.2">
      <c r="A25" s="277"/>
      <c r="B25" s="278" t="s">
        <v>281</v>
      </c>
      <c r="C25" s="279">
        <v>62589.967000000004</v>
      </c>
      <c r="D25" s="279">
        <v>67733.377999999997</v>
      </c>
      <c r="E25" s="279">
        <v>64736.137999999999</v>
      </c>
      <c r="F25" s="279">
        <v>72200.594999999987</v>
      </c>
      <c r="G25" s="279">
        <v>62725.933999999994</v>
      </c>
      <c r="H25" s="279">
        <v>67719.197</v>
      </c>
      <c r="I25" s="279">
        <v>53897.992999999995</v>
      </c>
      <c r="J25" s="280">
        <v>66329.928</v>
      </c>
    </row>
    <row r="26" spans="1:10" ht="16.5" customHeight="1" x14ac:dyDescent="0.2">
      <c r="A26" s="277" t="s">
        <v>397</v>
      </c>
      <c r="B26" s="278" t="s">
        <v>292</v>
      </c>
      <c r="C26" s="279">
        <v>79080.590999999986</v>
      </c>
      <c r="D26" s="279">
        <v>83215.97</v>
      </c>
      <c r="E26" s="279">
        <v>78452.136999999988</v>
      </c>
      <c r="F26" s="279">
        <v>86076.892000000022</v>
      </c>
      <c r="G26" s="279">
        <v>78528.325000000012</v>
      </c>
      <c r="H26" s="279">
        <v>81849.416999999987</v>
      </c>
      <c r="I26" s="279">
        <v>63047.572</v>
      </c>
      <c r="J26" s="280">
        <v>79535.85500000001</v>
      </c>
    </row>
    <row r="27" spans="1:10" x14ac:dyDescent="0.2">
      <c r="A27" s="277"/>
      <c r="B27" s="278" t="s">
        <v>293</v>
      </c>
      <c r="C27" s="279">
        <v>77042.933999999994</v>
      </c>
      <c r="D27" s="279">
        <v>78275.415999999997</v>
      </c>
      <c r="E27" s="279">
        <v>73415.542000000016</v>
      </c>
      <c r="F27" s="279">
        <v>79960.05799999999</v>
      </c>
      <c r="G27" s="279">
        <v>77429.541999999987</v>
      </c>
      <c r="H27" s="279">
        <v>80452.606</v>
      </c>
      <c r="I27" s="279">
        <v>61868.472999999998</v>
      </c>
      <c r="J27" s="280">
        <v>81530.162000000011</v>
      </c>
    </row>
    <row r="28" spans="1:10" ht="16.5" customHeight="1" x14ac:dyDescent="0.2">
      <c r="A28" s="277" t="s">
        <v>398</v>
      </c>
      <c r="B28" s="278" t="s">
        <v>267</v>
      </c>
      <c r="C28" s="279">
        <v>79039.576000000001</v>
      </c>
      <c r="D28" s="279">
        <v>58254.008999999998</v>
      </c>
      <c r="E28" s="279">
        <v>51281.207999999999</v>
      </c>
      <c r="F28" s="279">
        <v>86457.891000000003</v>
      </c>
      <c r="G28" s="279">
        <v>85493.885999999984</v>
      </c>
      <c r="H28" s="279">
        <v>81648.601999999999</v>
      </c>
      <c r="I28" s="279">
        <v>62691.474999999999</v>
      </c>
      <c r="J28" s="280">
        <v>85854.238000000012</v>
      </c>
    </row>
    <row r="29" spans="1:10" x14ac:dyDescent="0.2">
      <c r="A29" s="277"/>
      <c r="B29" s="278" t="s">
        <v>268</v>
      </c>
      <c r="C29" s="279">
        <v>81435.836999999985</v>
      </c>
      <c r="D29" s="279">
        <v>91507.437000000005</v>
      </c>
      <c r="E29" s="279">
        <v>83285.340000000011</v>
      </c>
      <c r="F29" s="279">
        <v>84764.018000000011</v>
      </c>
      <c r="G29" s="279">
        <v>77185.930999999997</v>
      </c>
      <c r="H29" s="279">
        <v>81079.112999999998</v>
      </c>
      <c r="I29" s="279">
        <v>67549.632999999987</v>
      </c>
      <c r="J29" s="280">
        <v>83617.593000000008</v>
      </c>
    </row>
    <row r="30" spans="1:10" ht="16.5" customHeight="1" x14ac:dyDescent="0.2">
      <c r="A30" s="277" t="s">
        <v>399</v>
      </c>
      <c r="B30" s="278" t="s">
        <v>295</v>
      </c>
      <c r="C30" s="279">
        <v>95760.286999999982</v>
      </c>
      <c r="D30" s="279">
        <v>95144.05</v>
      </c>
      <c r="E30" s="279">
        <v>95119.72</v>
      </c>
      <c r="F30" s="279">
        <v>105447.58899999999</v>
      </c>
      <c r="G30" s="279">
        <v>99009.819000000003</v>
      </c>
      <c r="H30" s="279">
        <v>86632.661000000007</v>
      </c>
      <c r="I30" s="279">
        <v>79958.990999999995</v>
      </c>
      <c r="J30" s="280">
        <v>91011.156999999992</v>
      </c>
    </row>
    <row r="31" spans="1:10" x14ac:dyDescent="0.2">
      <c r="A31" s="277"/>
      <c r="B31" s="278" t="s">
        <v>296</v>
      </c>
      <c r="C31" s="279">
        <v>93799.604999999996</v>
      </c>
      <c r="D31" s="279">
        <v>98539.03</v>
      </c>
      <c r="E31" s="279">
        <v>94138.09</v>
      </c>
      <c r="F31" s="279">
        <v>99492.22</v>
      </c>
      <c r="G31" s="279">
        <v>99241.433000000005</v>
      </c>
      <c r="H31" s="279">
        <v>93811.007999999987</v>
      </c>
      <c r="I31" s="279">
        <v>82387.252999999997</v>
      </c>
      <c r="J31" s="280">
        <v>99447.379000000015</v>
      </c>
    </row>
    <row r="32" spans="1:10" ht="16.5" customHeight="1" x14ac:dyDescent="0.2">
      <c r="A32" s="277" t="s">
        <v>400</v>
      </c>
      <c r="B32" s="278" t="s">
        <v>305</v>
      </c>
      <c r="C32" s="279">
        <v>4114</v>
      </c>
      <c r="D32" s="279">
        <v>4554.1049999999996</v>
      </c>
      <c r="E32" s="279">
        <v>4812.643</v>
      </c>
      <c r="F32" s="279">
        <v>4552.4240000000009</v>
      </c>
      <c r="G32" s="279">
        <v>4384.4089999999997</v>
      </c>
      <c r="H32" s="279">
        <v>4376.9049999999997</v>
      </c>
      <c r="I32" s="279">
        <v>3466.1080000000002</v>
      </c>
      <c r="J32" s="280">
        <v>4191.5759999999991</v>
      </c>
    </row>
    <row r="33" spans="1:12" x14ac:dyDescent="0.2">
      <c r="A33" s="277"/>
      <c r="B33" s="278" t="s">
        <v>306</v>
      </c>
      <c r="C33" s="279">
        <v>4195</v>
      </c>
      <c r="D33" s="279">
        <v>4563.4110000000001</v>
      </c>
      <c r="E33" s="279">
        <v>4781.6249999999973</v>
      </c>
      <c r="F33" s="279">
        <v>4698.2270000000008</v>
      </c>
      <c r="G33" s="279">
        <v>4197.7930000000006</v>
      </c>
      <c r="H33" s="279">
        <v>4145.2669999999998</v>
      </c>
      <c r="I33" s="279">
        <v>3329.4500000000003</v>
      </c>
      <c r="J33" s="280">
        <v>4038.616</v>
      </c>
    </row>
    <row r="34" spans="1:12" ht="16.5" customHeight="1" x14ac:dyDescent="0.2">
      <c r="A34" s="277" t="s">
        <v>401</v>
      </c>
      <c r="B34" s="278" t="s">
        <v>259</v>
      </c>
      <c r="C34" s="279">
        <v>9271.0999999999949</v>
      </c>
      <c r="D34" s="279">
        <v>8656.5849999999991</v>
      </c>
      <c r="E34" s="279">
        <v>10232.768999999998</v>
      </c>
      <c r="F34" s="279">
        <v>8655.150999999998</v>
      </c>
      <c r="G34" s="279">
        <v>8364.82</v>
      </c>
      <c r="H34" s="279">
        <v>8059.2840000000015</v>
      </c>
      <c r="I34" s="279">
        <v>8299.025999999998</v>
      </c>
      <c r="J34" s="280">
        <v>7068.2120000000004</v>
      </c>
    </row>
    <row r="35" spans="1:12" x14ac:dyDescent="0.2">
      <c r="A35" s="277"/>
      <c r="B35" s="278" t="s">
        <v>260</v>
      </c>
      <c r="C35" s="279">
        <v>4843.4999999999982</v>
      </c>
      <c r="D35" s="279">
        <v>5139.1980000000003</v>
      </c>
      <c r="E35" s="279">
        <v>4981.5259999999998</v>
      </c>
      <c r="F35" s="279">
        <v>3998.6959999999999</v>
      </c>
      <c r="G35" s="279">
        <v>4087.8379999999997</v>
      </c>
      <c r="H35" s="279">
        <v>3992.585</v>
      </c>
      <c r="I35" s="279">
        <v>2863.16</v>
      </c>
      <c r="J35" s="280">
        <v>3531.5559999999991</v>
      </c>
    </row>
    <row r="36" spans="1:12" x14ac:dyDescent="0.2">
      <c r="A36" s="277"/>
      <c r="B36" s="278" t="s">
        <v>261</v>
      </c>
      <c r="C36" s="279">
        <v>5760.9160000000011</v>
      </c>
      <c r="D36" s="279">
        <v>6575.5169999999998</v>
      </c>
      <c r="E36" s="279">
        <v>7386.07</v>
      </c>
      <c r="F36" s="279">
        <v>6891.6029999999992</v>
      </c>
      <c r="G36" s="279">
        <v>6808.925000000002</v>
      </c>
      <c r="H36" s="279">
        <v>6644.1160000000018</v>
      </c>
      <c r="I36" s="279">
        <v>5656.7429999999995</v>
      </c>
      <c r="J36" s="280">
        <v>6833.0870000000014</v>
      </c>
    </row>
    <row r="37" spans="1:12" ht="16.5" customHeight="1" x14ac:dyDescent="0.2">
      <c r="A37" s="277" t="s">
        <v>402</v>
      </c>
      <c r="B37" s="278" t="s">
        <v>276</v>
      </c>
      <c r="C37" s="279">
        <v>12172.712</v>
      </c>
      <c r="D37" s="279">
        <v>11726.216</v>
      </c>
      <c r="E37" s="279">
        <v>12408.229999999998</v>
      </c>
      <c r="F37" s="279">
        <v>12482.189999999999</v>
      </c>
      <c r="G37" s="279">
        <v>11577.643</v>
      </c>
      <c r="H37" s="279">
        <v>11539.983</v>
      </c>
      <c r="I37" s="279">
        <v>9108.7590000000018</v>
      </c>
      <c r="J37" s="280">
        <v>10812.361999999999</v>
      </c>
    </row>
    <row r="38" spans="1:12" x14ac:dyDescent="0.2">
      <c r="A38" s="277"/>
      <c r="B38" s="278" t="s">
        <v>277</v>
      </c>
      <c r="C38" s="279">
        <v>14106.915000000001</v>
      </c>
      <c r="D38" s="279">
        <v>13902.388999999999</v>
      </c>
      <c r="E38" s="279">
        <v>15012.157999999999</v>
      </c>
      <c r="F38" s="279">
        <v>15518.906999999997</v>
      </c>
      <c r="G38" s="279">
        <v>14227.504000000001</v>
      </c>
      <c r="H38" s="279">
        <v>14778.668000000003</v>
      </c>
      <c r="I38" s="279">
        <v>11847.556</v>
      </c>
      <c r="J38" s="280">
        <v>13785.387999999999</v>
      </c>
    </row>
    <row r="39" spans="1:12" x14ac:dyDescent="0.2">
      <c r="A39" s="277"/>
      <c r="B39" s="278" t="s">
        <v>278</v>
      </c>
      <c r="C39" s="279">
        <v>11843.383000000002</v>
      </c>
      <c r="D39" s="279">
        <v>11428.677</v>
      </c>
      <c r="E39" s="279">
        <v>12088.935999999998</v>
      </c>
      <c r="F39" s="279">
        <v>12150.215</v>
      </c>
      <c r="G39" s="279">
        <v>11142.393000000002</v>
      </c>
      <c r="H39" s="279">
        <v>11178.842000000001</v>
      </c>
      <c r="I39" s="279">
        <v>9006.9719999999979</v>
      </c>
      <c r="J39" s="280">
        <v>10677.777000000002</v>
      </c>
    </row>
    <row r="40" spans="1:12" ht="16.5" customHeight="1" x14ac:dyDescent="0.2">
      <c r="A40" s="277" t="s">
        <v>403</v>
      </c>
      <c r="B40" s="278" t="s">
        <v>270</v>
      </c>
      <c r="C40" s="279">
        <v>43231.955000000002</v>
      </c>
      <c r="D40" s="279">
        <v>41999.478999999999</v>
      </c>
      <c r="E40" s="279">
        <v>43164.040999999997</v>
      </c>
      <c r="F40" s="279">
        <v>45495.326000000001</v>
      </c>
      <c r="G40" s="279">
        <v>43258.477999999996</v>
      </c>
      <c r="H40" s="279">
        <v>41867.756999999991</v>
      </c>
      <c r="I40" s="279">
        <v>36040.239999999998</v>
      </c>
      <c r="J40" s="280">
        <v>41074.044999999998</v>
      </c>
    </row>
    <row r="41" spans="1:12" ht="16.5" customHeight="1" x14ac:dyDescent="0.2">
      <c r="A41" s="277" t="s">
        <v>404</v>
      </c>
      <c r="B41" s="278" t="s">
        <v>273</v>
      </c>
      <c r="C41" s="279">
        <v>5956.3567500000081</v>
      </c>
      <c r="D41" s="279">
        <v>3270.2496729999998</v>
      </c>
      <c r="E41" s="279">
        <v>5549.0742733333336</v>
      </c>
      <c r="F41" s="279">
        <v>3766.9215449999997</v>
      </c>
      <c r="G41" s="279">
        <v>4567.3325349999996</v>
      </c>
      <c r="H41" s="279">
        <v>1658.2380349999999</v>
      </c>
      <c r="I41" s="279">
        <v>38.668450000000043</v>
      </c>
      <c r="J41" s="280">
        <v>0</v>
      </c>
    </row>
    <row r="42" spans="1:12" x14ac:dyDescent="0.2">
      <c r="A42" s="277" t="s">
        <v>405</v>
      </c>
      <c r="B42" s="278" t="s">
        <v>274</v>
      </c>
      <c r="C42" s="279">
        <v>106123.25798427663</v>
      </c>
      <c r="D42" s="279">
        <v>124388.162</v>
      </c>
      <c r="E42" s="279">
        <v>135330.64200000002</v>
      </c>
      <c r="F42" s="279">
        <v>141958.08270668716</v>
      </c>
      <c r="G42" s="279">
        <v>127364.10300000003</v>
      </c>
      <c r="H42" s="279">
        <v>130614.54000000001</v>
      </c>
      <c r="I42" s="279">
        <v>50256.089999999975</v>
      </c>
      <c r="J42" s="280">
        <v>127227.77000000002</v>
      </c>
    </row>
    <row r="43" spans="1:12" x14ac:dyDescent="0.2">
      <c r="A43" s="277" t="s">
        <v>406</v>
      </c>
      <c r="B43" s="278" t="s">
        <v>407</v>
      </c>
      <c r="C43" s="279">
        <v>190812.26330156953</v>
      </c>
      <c r="D43" s="279">
        <v>206067.00099999999</v>
      </c>
      <c r="E43" s="279">
        <v>209706.07100000003</v>
      </c>
      <c r="F43" s="279">
        <v>223487.34744793986</v>
      </c>
      <c r="G43" s="279">
        <v>70571.212</v>
      </c>
      <c r="H43" s="279">
        <v>211398.55300000001</v>
      </c>
      <c r="I43" s="279">
        <v>155757.26200000002</v>
      </c>
      <c r="J43" s="280">
        <v>179334.13099999996</v>
      </c>
    </row>
    <row r="44" spans="1:12" ht="16.5" customHeight="1" x14ac:dyDescent="0.2">
      <c r="A44" s="277" t="s">
        <v>408</v>
      </c>
      <c r="B44" s="278" t="s">
        <v>298</v>
      </c>
      <c r="C44" s="279">
        <v>14119.3</v>
      </c>
      <c r="D44" s="279">
        <v>19288.97</v>
      </c>
      <c r="E44" s="279">
        <v>20815.78</v>
      </c>
      <c r="F44" s="279">
        <v>16358.64</v>
      </c>
      <c r="G44" s="279">
        <v>19804.840000000004</v>
      </c>
      <c r="H44" s="279">
        <v>17612.39</v>
      </c>
      <c r="I44" s="279">
        <v>12031.66</v>
      </c>
      <c r="J44" s="280">
        <v>10963.130000000001</v>
      </c>
    </row>
    <row r="45" spans="1:12" ht="16.5" customHeight="1" x14ac:dyDescent="0.2">
      <c r="A45" s="277" t="s">
        <v>409</v>
      </c>
      <c r="B45" s="278" t="s">
        <v>300</v>
      </c>
      <c r="C45" s="279">
        <v>40270.455000000002</v>
      </c>
      <c r="D45" s="279">
        <v>38528.400999999998</v>
      </c>
      <c r="E45" s="279">
        <v>41587.581999999995</v>
      </c>
      <c r="F45" s="279">
        <v>42148.481999999996</v>
      </c>
      <c r="G45" s="279">
        <v>45154.620999999999</v>
      </c>
      <c r="H45" s="279">
        <v>41357.006000000001</v>
      </c>
      <c r="I45" s="279">
        <v>32860.883000000002</v>
      </c>
      <c r="J45" s="280">
        <v>31306.786999999997</v>
      </c>
      <c r="K45" s="281"/>
      <c r="L45" s="281"/>
    </row>
    <row r="46" spans="1:12" x14ac:dyDescent="0.2">
      <c r="A46" s="277" t="s">
        <v>410</v>
      </c>
      <c r="B46" s="278" t="s">
        <v>303</v>
      </c>
      <c r="C46" s="279">
        <v>14596.415000000001</v>
      </c>
      <c r="D46" s="279">
        <v>17363.156999999999</v>
      </c>
      <c r="E46" s="279">
        <v>17535.357</v>
      </c>
      <c r="F46" s="279">
        <v>18995.719000000001</v>
      </c>
      <c r="G46" s="279">
        <v>22123.662000000004</v>
      </c>
      <c r="H46" s="279">
        <v>18022.292999999998</v>
      </c>
      <c r="I46" s="279">
        <v>14087.349</v>
      </c>
      <c r="J46" s="280">
        <v>14473.441999999999</v>
      </c>
      <c r="K46" s="281"/>
      <c r="L46" s="281"/>
    </row>
    <row r="47" spans="1:12" x14ac:dyDescent="0.2">
      <c r="A47" s="277" t="s">
        <v>411</v>
      </c>
      <c r="B47" s="278" t="s">
        <v>310</v>
      </c>
      <c r="C47" s="279">
        <v>16964.522000000001</v>
      </c>
      <c r="D47" s="279">
        <v>17331.444</v>
      </c>
      <c r="E47" s="279">
        <v>18585.001000000004</v>
      </c>
      <c r="F47" s="279">
        <v>16688.195999999996</v>
      </c>
      <c r="G47" s="279">
        <v>17786.664000000001</v>
      </c>
      <c r="H47" s="279">
        <v>18207.585999999999</v>
      </c>
      <c r="I47" s="279">
        <v>16078.901000000002</v>
      </c>
      <c r="J47" s="280">
        <v>15005.555</v>
      </c>
      <c r="K47" s="281"/>
      <c r="L47" s="281"/>
    </row>
    <row r="48" spans="1:12" ht="16.5" customHeight="1" x14ac:dyDescent="0.2">
      <c r="A48" s="277" t="s">
        <v>377</v>
      </c>
      <c r="B48" s="278" t="s">
        <v>312</v>
      </c>
      <c r="C48" s="279">
        <v>3310.3999999999996</v>
      </c>
      <c r="D48" s="279">
        <v>4002.56</v>
      </c>
      <c r="E48" s="279">
        <v>6492.8999999999987</v>
      </c>
      <c r="F48" s="279">
        <v>7388.4</v>
      </c>
      <c r="G48" s="279">
        <v>7175.8399999999992</v>
      </c>
      <c r="H48" s="279">
        <v>8301.2000000000007</v>
      </c>
      <c r="I48" s="279">
        <v>2307.6</v>
      </c>
      <c r="J48" s="280">
        <v>3547</v>
      </c>
      <c r="K48" s="281"/>
      <c r="L48" s="281"/>
    </row>
    <row r="49" spans="1:12" ht="12" customHeight="1" x14ac:dyDescent="0.2">
      <c r="A49" s="277"/>
      <c r="B49" s="278" t="s">
        <v>313</v>
      </c>
      <c r="C49" s="279"/>
      <c r="D49" s="279">
        <v>51.81</v>
      </c>
      <c r="E49" s="279">
        <v>346.79999999999995</v>
      </c>
      <c r="F49" s="279">
        <v>0</v>
      </c>
      <c r="G49" s="279">
        <v>0</v>
      </c>
      <c r="H49" s="279"/>
      <c r="I49" s="279">
        <v>2352.1</v>
      </c>
      <c r="J49" s="280">
        <v>3707.2000000000003</v>
      </c>
      <c r="K49" s="281"/>
      <c r="L49" s="281"/>
    </row>
    <row r="50" spans="1:12" ht="16.5" customHeight="1" x14ac:dyDescent="0.2">
      <c r="A50" s="277" t="s">
        <v>412</v>
      </c>
      <c r="B50" s="278" t="s">
        <v>317</v>
      </c>
      <c r="C50" s="279"/>
      <c r="D50" s="279"/>
      <c r="E50" s="279"/>
      <c r="F50" s="279"/>
      <c r="G50" s="279"/>
      <c r="H50" s="279">
        <v>2118.4740000000002</v>
      </c>
      <c r="I50" s="279">
        <v>5921.3628000000017</v>
      </c>
      <c r="J50" s="280">
        <v>9940.8974000000035</v>
      </c>
      <c r="K50" s="281"/>
      <c r="L50" s="281"/>
    </row>
    <row r="51" spans="1:12" ht="12" customHeight="1" x14ac:dyDescent="0.2">
      <c r="A51" s="277"/>
      <c r="B51" s="278" t="s">
        <v>318</v>
      </c>
      <c r="C51" s="279"/>
      <c r="D51" s="279"/>
      <c r="E51" s="279"/>
      <c r="F51" s="279"/>
      <c r="G51" s="279"/>
      <c r="H51" s="279">
        <v>1880.5391999999999</v>
      </c>
      <c r="I51" s="279">
        <v>6106.0889999999999</v>
      </c>
      <c r="J51" s="280">
        <v>10262.133000000002</v>
      </c>
      <c r="K51" s="281"/>
      <c r="L51" s="281"/>
    </row>
    <row r="52" spans="1:12" ht="12" customHeight="1" thickBot="1" x14ac:dyDescent="0.25">
      <c r="A52" s="277" t="s">
        <v>413</v>
      </c>
      <c r="B52" s="278" t="s">
        <v>414</v>
      </c>
      <c r="C52" s="279"/>
      <c r="D52" s="279"/>
      <c r="E52" s="279"/>
      <c r="F52" s="279"/>
      <c r="G52" s="279"/>
      <c r="H52" s="279"/>
      <c r="I52" s="279"/>
      <c r="J52" s="280">
        <v>11172.225999999999</v>
      </c>
      <c r="K52" s="281"/>
      <c r="L52" s="281"/>
    </row>
    <row r="53" spans="1:12" ht="12" customHeight="1" thickBot="1" x14ac:dyDescent="0.25">
      <c r="A53" s="274" t="s">
        <v>415</v>
      </c>
      <c r="B53" s="275"/>
      <c r="C53" s="282"/>
      <c r="D53" s="282"/>
      <c r="E53" s="282"/>
      <c r="F53" s="282"/>
      <c r="G53" s="282"/>
      <c r="H53" s="282"/>
      <c r="I53" s="282"/>
      <c r="J53" s="283"/>
    </row>
    <row r="54" spans="1:12" ht="12" customHeight="1" x14ac:dyDescent="0.2">
      <c r="A54" s="284" t="s">
        <v>416</v>
      </c>
      <c r="B54" s="285" t="s">
        <v>335</v>
      </c>
      <c r="C54" s="286"/>
      <c r="D54" s="286"/>
      <c r="E54" s="286"/>
      <c r="F54" s="286">
        <v>36.528500000000001</v>
      </c>
      <c r="G54" s="286">
        <v>8157.7569999999996</v>
      </c>
      <c r="H54" s="286">
        <v>11450.126</v>
      </c>
      <c r="I54" s="286">
        <v>13207.373</v>
      </c>
      <c r="J54" s="287">
        <v>12488.579</v>
      </c>
    </row>
    <row r="55" spans="1:12" ht="12" customHeight="1" x14ac:dyDescent="0.2">
      <c r="A55" s="284"/>
      <c r="B55" s="285" t="s">
        <v>336</v>
      </c>
      <c r="C55" s="286"/>
      <c r="D55" s="286"/>
      <c r="E55" s="286"/>
      <c r="F55" s="286"/>
      <c r="G55" s="286"/>
      <c r="H55" s="286"/>
      <c r="I55" s="286">
        <v>21704.071000000004</v>
      </c>
      <c r="J55" s="287">
        <v>47894.7</v>
      </c>
    </row>
    <row r="56" spans="1:12" ht="12" thickBot="1" x14ac:dyDescent="0.25">
      <c r="A56" s="284"/>
      <c r="B56" s="285"/>
      <c r="C56" s="286"/>
      <c r="D56" s="286"/>
      <c r="E56" s="286"/>
      <c r="F56" s="286"/>
      <c r="G56" s="286"/>
      <c r="H56" s="286"/>
      <c r="I56" s="286"/>
      <c r="J56" s="287"/>
    </row>
    <row r="57" spans="1:12" ht="12" thickBot="1" x14ac:dyDescent="0.25">
      <c r="A57" s="274" t="s">
        <v>417</v>
      </c>
      <c r="B57" s="275"/>
      <c r="C57" s="282"/>
      <c r="D57" s="282"/>
      <c r="E57" s="282"/>
      <c r="F57" s="282"/>
      <c r="G57" s="282"/>
      <c r="H57" s="282"/>
      <c r="I57" s="282"/>
      <c r="J57" s="283"/>
    </row>
    <row r="58" spans="1:12" x14ac:dyDescent="0.2">
      <c r="A58" s="284" t="s">
        <v>418</v>
      </c>
      <c r="B58" s="285" t="s">
        <v>419</v>
      </c>
      <c r="C58" s="286"/>
      <c r="D58" s="286"/>
      <c r="E58" s="286"/>
      <c r="F58" s="286"/>
      <c r="G58" s="286"/>
      <c r="H58" s="286"/>
      <c r="I58" s="286"/>
      <c r="J58" s="287">
        <v>1065.63625</v>
      </c>
    </row>
    <row r="59" spans="1:12" ht="12" thickBot="1" x14ac:dyDescent="0.25">
      <c r="A59" s="284"/>
      <c r="B59" s="285"/>
      <c r="C59" s="286"/>
      <c r="D59" s="286"/>
      <c r="E59" s="286"/>
      <c r="F59" s="286"/>
      <c r="G59" s="286"/>
      <c r="H59" s="286"/>
      <c r="I59" s="286"/>
      <c r="J59" s="287"/>
    </row>
    <row r="60" spans="1:12" ht="12" thickBot="1" x14ac:dyDescent="0.25">
      <c r="A60" s="274" t="s">
        <v>420</v>
      </c>
      <c r="B60" s="275"/>
      <c r="C60" s="282"/>
      <c r="D60" s="282"/>
      <c r="E60" s="282"/>
      <c r="F60" s="282"/>
      <c r="G60" s="282"/>
      <c r="H60" s="282"/>
      <c r="I60" s="282"/>
      <c r="J60" s="283"/>
    </row>
    <row r="61" spans="1:12" ht="16.5" customHeight="1" x14ac:dyDescent="0.2">
      <c r="A61" s="288" t="s">
        <v>421</v>
      </c>
      <c r="B61" s="289" t="s">
        <v>45</v>
      </c>
      <c r="C61" s="290">
        <v>54977.579999999987</v>
      </c>
      <c r="D61" s="290">
        <v>31424.37</v>
      </c>
      <c r="E61" s="290">
        <v>44186.280000000006</v>
      </c>
      <c r="F61" s="290">
        <v>6585.9599999999991</v>
      </c>
      <c r="G61" s="290">
        <v>15638.4</v>
      </c>
      <c r="H61" s="290">
        <v>14091.300000000003</v>
      </c>
      <c r="I61" s="290">
        <v>42919.199999999997</v>
      </c>
      <c r="J61" s="291">
        <v>41459.700000000004</v>
      </c>
    </row>
    <row r="62" spans="1:12" x14ac:dyDescent="0.2">
      <c r="A62" s="288"/>
      <c r="B62" s="289" t="s">
        <v>47</v>
      </c>
      <c r="C62" s="290">
        <v>44343.569999999992</v>
      </c>
      <c r="D62" s="290">
        <v>38362.5</v>
      </c>
      <c r="E62" s="290">
        <v>31007.909999999996</v>
      </c>
      <c r="F62" s="290">
        <v>4921.4399999999996</v>
      </c>
      <c r="G62" s="290">
        <v>14575.08</v>
      </c>
      <c r="H62" s="290">
        <v>10209.6</v>
      </c>
      <c r="I62" s="290">
        <v>28229.760000000002</v>
      </c>
      <c r="J62" s="291">
        <v>20603.039999999997</v>
      </c>
    </row>
    <row r="63" spans="1:12" x14ac:dyDescent="0.2">
      <c r="A63" s="288"/>
      <c r="B63" s="289" t="s">
        <v>48</v>
      </c>
      <c r="C63" s="290">
        <v>35434.590000000004</v>
      </c>
      <c r="D63" s="290">
        <v>65185.067999999999</v>
      </c>
      <c r="E63" s="290">
        <v>40516.368000000002</v>
      </c>
      <c r="F63" s="290">
        <v>17730.18</v>
      </c>
      <c r="G63" s="290">
        <v>24451.464</v>
      </c>
      <c r="H63" s="290">
        <v>13814.243999999999</v>
      </c>
      <c r="I63" s="290">
        <v>43634.928000000007</v>
      </c>
      <c r="J63" s="291">
        <v>24144.995999999996</v>
      </c>
    </row>
    <row r="64" spans="1:12" x14ac:dyDescent="0.2">
      <c r="A64" s="288"/>
      <c r="B64" s="289" t="s">
        <v>49</v>
      </c>
      <c r="C64" s="290">
        <v>47583.179999999993</v>
      </c>
      <c r="D64" s="290">
        <v>73021.77</v>
      </c>
      <c r="E64" s="290">
        <v>79926.345000000001</v>
      </c>
      <c r="F64" s="290">
        <v>32721.119999999995</v>
      </c>
      <c r="G64" s="290">
        <v>52400.755703329996</v>
      </c>
      <c r="H64" s="290">
        <v>49910.714999999997</v>
      </c>
      <c r="I64" s="290">
        <v>73438.604999999996</v>
      </c>
      <c r="J64" s="291">
        <v>47740.184999999998</v>
      </c>
    </row>
    <row r="65" spans="1:10" x14ac:dyDescent="0.2">
      <c r="A65" s="288"/>
      <c r="B65" s="289" t="s">
        <v>50</v>
      </c>
      <c r="C65" s="290">
        <v>304167.35200000001</v>
      </c>
      <c r="D65" s="290">
        <v>362328.33600000001</v>
      </c>
      <c r="E65" s="290">
        <v>345670.74</v>
      </c>
      <c r="F65" s="290">
        <v>479429.598</v>
      </c>
      <c r="G65" s="290">
        <v>420127.47135156026</v>
      </c>
      <c r="H65" s="290">
        <v>459226.69199999992</v>
      </c>
      <c r="I65" s="290">
        <v>240047.45999999993</v>
      </c>
      <c r="J65" s="291">
        <v>381288.42</v>
      </c>
    </row>
    <row r="66" spans="1:10" x14ac:dyDescent="0.2">
      <c r="A66" s="288"/>
      <c r="B66" s="289" t="s">
        <v>51</v>
      </c>
      <c r="C66" s="290">
        <v>274064.72799999994</v>
      </c>
      <c r="D66" s="290">
        <v>328187.05200000003</v>
      </c>
      <c r="E66" s="290">
        <v>425317.902</v>
      </c>
      <c r="F66" s="290">
        <v>461289.34800000006</v>
      </c>
      <c r="G66" s="290">
        <v>412122.105063011</v>
      </c>
      <c r="H66" s="290">
        <v>378806.54399999999</v>
      </c>
      <c r="I66" s="290">
        <v>386168.79599999997</v>
      </c>
      <c r="J66" s="291">
        <v>365210.38799999998</v>
      </c>
    </row>
    <row r="67" spans="1:10" x14ac:dyDescent="0.2">
      <c r="A67" s="288"/>
      <c r="B67" s="289" t="s">
        <v>52</v>
      </c>
      <c r="C67" s="290">
        <v>386364.63308200007</v>
      </c>
      <c r="D67" s="290">
        <v>362853.24075</v>
      </c>
      <c r="E67" s="290">
        <v>215762.25825000004</v>
      </c>
      <c r="F67" s="290">
        <v>201328.714125</v>
      </c>
      <c r="G67" s="290">
        <v>301526.55250000005</v>
      </c>
      <c r="H67" s="290">
        <v>234237.29225000003</v>
      </c>
      <c r="I67" s="290">
        <v>299524.30199999997</v>
      </c>
      <c r="J67" s="291">
        <v>149744.47925</v>
      </c>
    </row>
    <row r="68" spans="1:10" x14ac:dyDescent="0.2">
      <c r="A68" s="288"/>
      <c r="B68" s="289" t="s">
        <v>241</v>
      </c>
      <c r="C68" s="290">
        <v>85.295999999999992</v>
      </c>
      <c r="D68" s="290">
        <v>1236.1020000000001</v>
      </c>
      <c r="E68" s="290">
        <v>369449.51400000002</v>
      </c>
      <c r="F68" s="290">
        <v>616226.28899999999</v>
      </c>
      <c r="G68" s="290">
        <v>523552.59600000002</v>
      </c>
      <c r="H68" s="290">
        <v>544179.25994216464</v>
      </c>
      <c r="I68" s="290">
        <v>222713.652</v>
      </c>
      <c r="J68" s="291">
        <v>361213.69200000004</v>
      </c>
    </row>
    <row r="69" spans="1:10" ht="16.5" customHeight="1" x14ac:dyDescent="0.2">
      <c r="A69" s="288" t="s">
        <v>422</v>
      </c>
      <c r="B69" s="289" t="s">
        <v>55</v>
      </c>
      <c r="C69" s="290">
        <v>73485.584999999992</v>
      </c>
      <c r="D69" s="290">
        <v>82841.692500000005</v>
      </c>
      <c r="E69" s="290">
        <v>69552.787499999991</v>
      </c>
      <c r="F69" s="290">
        <v>23800.942902800001</v>
      </c>
      <c r="G69" s="290">
        <v>44110.71</v>
      </c>
      <c r="H69" s="290">
        <v>44085.419999999991</v>
      </c>
      <c r="I69" s="290">
        <v>76414.35149999999</v>
      </c>
      <c r="J69" s="291">
        <v>77133.690000000017</v>
      </c>
    </row>
    <row r="70" spans="1:10" x14ac:dyDescent="0.2">
      <c r="A70" s="288"/>
      <c r="B70" s="289" t="s">
        <v>56</v>
      </c>
      <c r="C70" s="290">
        <v>86746.319999999992</v>
      </c>
      <c r="D70" s="290">
        <v>105667.14</v>
      </c>
      <c r="E70" s="290">
        <v>63985.62</v>
      </c>
      <c r="F70" s="290">
        <v>16188.9</v>
      </c>
      <c r="G70" s="290">
        <v>29892.711125046593</v>
      </c>
      <c r="H70" s="290">
        <v>35185.5</v>
      </c>
      <c r="I70" s="290">
        <v>69334.630499999999</v>
      </c>
      <c r="J70" s="291">
        <v>64466.459999999992</v>
      </c>
    </row>
    <row r="71" spans="1:10" ht="12" customHeight="1" x14ac:dyDescent="0.2">
      <c r="A71" s="288"/>
      <c r="B71" s="289" t="s">
        <v>60</v>
      </c>
      <c r="C71" s="290"/>
      <c r="D71" s="290"/>
      <c r="E71" s="290"/>
      <c r="F71" s="290"/>
      <c r="G71" s="290">
        <v>10615.624999999991</v>
      </c>
      <c r="H71" s="290">
        <v>16947.507500000011</v>
      </c>
      <c r="I71" s="290">
        <v>10655.049750000002</v>
      </c>
      <c r="J71" s="291">
        <v>11162.566999999999</v>
      </c>
    </row>
    <row r="72" spans="1:10" ht="16.5" customHeight="1" x14ac:dyDescent="0.2">
      <c r="A72" s="288" t="s">
        <v>423</v>
      </c>
      <c r="B72" s="289" t="s">
        <v>61</v>
      </c>
      <c r="C72" s="290"/>
      <c r="D72" s="290"/>
      <c r="E72" s="290"/>
      <c r="F72" s="290"/>
      <c r="G72" s="290"/>
      <c r="H72" s="290"/>
      <c r="I72" s="290">
        <v>708.84400000000005</v>
      </c>
      <c r="J72" s="291">
        <v>751.15300000000002</v>
      </c>
    </row>
    <row r="73" spans="1:10" ht="16.5" customHeight="1" x14ac:dyDescent="0.2">
      <c r="A73" s="288" t="s">
        <v>424</v>
      </c>
      <c r="B73" s="289" t="s">
        <v>425</v>
      </c>
      <c r="C73" s="290">
        <v>0</v>
      </c>
      <c r="D73" s="290">
        <v>1295.25873</v>
      </c>
      <c r="E73" s="290">
        <v>6370.2055145175</v>
      </c>
      <c r="F73" s="290">
        <v>1574.99368394</v>
      </c>
      <c r="G73" s="290">
        <v>5457.5982823000022</v>
      </c>
      <c r="H73" s="290">
        <v>903.1293569275839</v>
      </c>
      <c r="I73" s="290">
        <v>2065.3987464399997</v>
      </c>
      <c r="J73" s="291">
        <v>511.0025</v>
      </c>
    </row>
    <row r="74" spans="1:10" x14ac:dyDescent="0.2">
      <c r="A74" s="288"/>
      <c r="B74" s="289" t="s">
        <v>426</v>
      </c>
      <c r="C74" s="290">
        <v>7078.1761228214964</v>
      </c>
      <c r="D74" s="290">
        <v>6630.8057900000003</v>
      </c>
      <c r="E74" s="290">
        <v>0</v>
      </c>
      <c r="F74" s="290">
        <v>0</v>
      </c>
      <c r="G74" s="290">
        <v>1826.3282691160052</v>
      </c>
      <c r="H74" s="290">
        <v>911.2479539279999</v>
      </c>
      <c r="I74" s="290">
        <v>2494.435346064</v>
      </c>
      <c r="J74" s="291">
        <v>148.19450000000001</v>
      </c>
    </row>
    <row r="75" spans="1:10" x14ac:dyDescent="0.2">
      <c r="A75" s="288"/>
      <c r="B75" s="289" t="s">
        <v>427</v>
      </c>
      <c r="C75" s="290">
        <v>6933.803202000001</v>
      </c>
      <c r="D75" s="290">
        <v>3921.550401</v>
      </c>
      <c r="E75" s="290">
        <v>7512.4494400000012</v>
      </c>
      <c r="F75" s="290">
        <v>1769.8755000000001</v>
      </c>
      <c r="G75" s="290">
        <v>5453.1379999999999</v>
      </c>
      <c r="H75" s="290">
        <v>742.68149999999991</v>
      </c>
      <c r="I75" s="290">
        <v>3046.8119999999999</v>
      </c>
      <c r="J75" s="291">
        <v>740.51250000000005</v>
      </c>
    </row>
    <row r="76" spans="1:10" x14ac:dyDescent="0.2">
      <c r="A76" s="288"/>
      <c r="B76" s="289" t="s">
        <v>76</v>
      </c>
      <c r="C76" s="290">
        <v>128803.56000000001</v>
      </c>
      <c r="D76" s="290">
        <v>132236.64000000001</v>
      </c>
      <c r="E76" s="290">
        <v>116890.92</v>
      </c>
      <c r="F76" s="290">
        <v>106260.78000000001</v>
      </c>
      <c r="G76" s="290">
        <v>105427.86</v>
      </c>
      <c r="H76" s="290">
        <v>83446.760000000184</v>
      </c>
      <c r="I76" s="290">
        <v>101154.24000000002</v>
      </c>
      <c r="J76" s="291">
        <v>139685.16</v>
      </c>
    </row>
    <row r="77" spans="1:10" x14ac:dyDescent="0.2">
      <c r="A77" s="288"/>
      <c r="B77" s="289" t="s">
        <v>77</v>
      </c>
      <c r="C77" s="290">
        <v>8515.6443321999977</v>
      </c>
      <c r="D77" s="290">
        <v>9389.0358410000008</v>
      </c>
      <c r="E77" s="290">
        <v>9982.8344514499986</v>
      </c>
      <c r="F77" s="290">
        <v>5243.730669999999</v>
      </c>
      <c r="G77" s="290">
        <v>10782.301104999993</v>
      </c>
      <c r="H77" s="290">
        <v>8423.3989699999547</v>
      </c>
      <c r="I77" s="290">
        <v>10825.283039999975</v>
      </c>
      <c r="J77" s="291">
        <v>697.1232500000001</v>
      </c>
    </row>
    <row r="78" spans="1:10" x14ac:dyDescent="0.2">
      <c r="A78" s="288"/>
      <c r="B78" s="289" t="s">
        <v>78</v>
      </c>
      <c r="C78" s="290">
        <v>5377.4900456449959</v>
      </c>
      <c r="D78" s="290">
        <v>6762.7585799999997</v>
      </c>
      <c r="E78" s="290">
        <v>8208.257778800009</v>
      </c>
      <c r="F78" s="290">
        <v>9655.3631199999982</v>
      </c>
      <c r="G78" s="290">
        <v>7515.143299999977</v>
      </c>
      <c r="H78" s="290">
        <v>4874.0930399999925</v>
      </c>
      <c r="I78" s="290">
        <v>10874.30593000001</v>
      </c>
      <c r="J78" s="291">
        <v>657.71189500000003</v>
      </c>
    </row>
    <row r="79" spans="1:10" x14ac:dyDescent="0.2">
      <c r="A79" s="288"/>
      <c r="B79" s="289" t="s">
        <v>79</v>
      </c>
      <c r="C79" s="290">
        <v>5023.2107812749982</v>
      </c>
      <c r="D79" s="290">
        <v>6196.9345160000003</v>
      </c>
      <c r="E79" s="290">
        <v>11548.431087550014</v>
      </c>
      <c r="F79" s="290">
        <v>11349.074575000001</v>
      </c>
      <c r="G79" s="290">
        <v>9975.9341299999905</v>
      </c>
      <c r="H79" s="290">
        <v>7073.2160740378231</v>
      </c>
      <c r="I79" s="290">
        <v>0</v>
      </c>
      <c r="J79" s="291">
        <v>0</v>
      </c>
    </row>
    <row r="80" spans="1:10" x14ac:dyDescent="0.2">
      <c r="A80" s="288"/>
      <c r="B80" s="289" t="s">
        <v>80</v>
      </c>
      <c r="C80" s="290">
        <v>2147.3923148100002</v>
      </c>
      <c r="D80" s="290">
        <v>8851.2839679999997</v>
      </c>
      <c r="E80" s="290">
        <v>10087.290187999994</v>
      </c>
      <c r="F80" s="290">
        <v>9758.3664000000153</v>
      </c>
      <c r="G80" s="290">
        <v>4970.5611999999865</v>
      </c>
      <c r="H80" s="290">
        <v>5371.6201999999894</v>
      </c>
      <c r="I80" s="290">
        <v>0</v>
      </c>
      <c r="J80" s="291">
        <v>0</v>
      </c>
    </row>
    <row r="81" spans="1:10" x14ac:dyDescent="0.2">
      <c r="A81" s="288"/>
      <c r="B81" s="289" t="s">
        <v>81</v>
      </c>
      <c r="C81" s="290">
        <v>8526.9006409999947</v>
      </c>
      <c r="D81" s="290">
        <v>10123.336069999999</v>
      </c>
      <c r="E81" s="290">
        <v>9538.6528150000031</v>
      </c>
      <c r="F81" s="290">
        <v>2570.0208000000066</v>
      </c>
      <c r="G81" s="290">
        <v>7007.9093999999996</v>
      </c>
      <c r="H81" s="290">
        <v>0</v>
      </c>
      <c r="I81" s="290">
        <v>0</v>
      </c>
      <c r="J81" s="291">
        <v>0</v>
      </c>
    </row>
    <row r="82" spans="1:10" x14ac:dyDescent="0.2">
      <c r="A82" s="288"/>
      <c r="B82" s="289" t="s">
        <v>82</v>
      </c>
      <c r="C82" s="290">
        <v>7797.8295384000085</v>
      </c>
      <c r="D82" s="290">
        <v>4892.938408</v>
      </c>
      <c r="E82" s="290">
        <v>11580.990529000033</v>
      </c>
      <c r="F82" s="290">
        <v>10493.689199999977</v>
      </c>
      <c r="G82" s="290">
        <v>9947.2014000000054</v>
      </c>
      <c r="H82" s="290">
        <v>7564.2671999999584</v>
      </c>
      <c r="I82" s="290">
        <v>8339.7395999998589</v>
      </c>
      <c r="J82" s="291">
        <v>474.07699999999943</v>
      </c>
    </row>
    <row r="83" spans="1:10" ht="16.5" customHeight="1" x14ac:dyDescent="0.2">
      <c r="A83" s="288" t="s">
        <v>428</v>
      </c>
      <c r="B83" s="289" t="s">
        <v>243</v>
      </c>
      <c r="C83" s="290">
        <v>80691.735044999994</v>
      </c>
      <c r="D83" s="290">
        <v>79540.577999999994</v>
      </c>
      <c r="E83" s="290">
        <v>60267.497718999999</v>
      </c>
      <c r="F83" s="290">
        <v>84986.583595136995</v>
      </c>
      <c r="G83" s="290">
        <v>61003.532321999912</v>
      </c>
      <c r="H83" s="290">
        <v>79662.397554113864</v>
      </c>
      <c r="I83" s="290">
        <v>76545.155212149999</v>
      </c>
      <c r="J83" s="291">
        <v>41016.303</v>
      </c>
    </row>
    <row r="84" spans="1:10" ht="16.5" customHeight="1" x14ac:dyDescent="0.2">
      <c r="A84" s="288" t="s">
        <v>429</v>
      </c>
      <c r="B84" s="289" t="s">
        <v>83</v>
      </c>
      <c r="C84" s="290">
        <v>46977.265625</v>
      </c>
      <c r="D84" s="290">
        <v>50444.303124999999</v>
      </c>
      <c r="E84" s="290">
        <v>50792.947500000002</v>
      </c>
      <c r="F84" s="290">
        <v>25340.758313000002</v>
      </c>
      <c r="G84" s="290">
        <v>43520.745187</v>
      </c>
      <c r="H84" s="290">
        <v>0</v>
      </c>
      <c r="I84" s="290">
        <v>1793.82</v>
      </c>
      <c r="J84" s="291">
        <v>18.810000000000002</v>
      </c>
    </row>
    <row r="85" spans="1:10" x14ac:dyDescent="0.2">
      <c r="A85" s="288"/>
      <c r="B85" s="289" t="s">
        <v>84</v>
      </c>
      <c r="C85" s="290">
        <v>47451.323000000004</v>
      </c>
      <c r="D85" s="290">
        <v>50578.209750000002</v>
      </c>
      <c r="E85" s="290">
        <v>52201.957000000002</v>
      </c>
      <c r="F85" s="290">
        <v>20555.564869999998</v>
      </c>
      <c r="G85" s="290">
        <v>46932.179499999998</v>
      </c>
      <c r="H85" s="290">
        <v>29966.794000000005</v>
      </c>
      <c r="I85" s="290">
        <v>14728.669187500001</v>
      </c>
      <c r="J85" s="291">
        <v>14455.24559</v>
      </c>
    </row>
    <row r="86" spans="1:10" ht="16.5" customHeight="1" x14ac:dyDescent="0.2">
      <c r="A86" s="288" t="s">
        <v>430</v>
      </c>
      <c r="B86" s="289" t="s">
        <v>431</v>
      </c>
      <c r="C86" s="290">
        <v>412298.62000000005</v>
      </c>
      <c r="D86" s="290">
        <v>375505.48</v>
      </c>
      <c r="E86" s="290">
        <v>441361.19300000003</v>
      </c>
      <c r="F86" s="290">
        <v>438893.55500000005</v>
      </c>
      <c r="G86" s="290">
        <v>458878.51799999998</v>
      </c>
      <c r="H86" s="290">
        <v>260568.35899999994</v>
      </c>
      <c r="I86" s="290">
        <v>431717.94459999999</v>
      </c>
      <c r="J86" s="291">
        <v>498992.92799999996</v>
      </c>
    </row>
    <row r="87" spans="1:10" ht="16.5" customHeight="1" x14ac:dyDescent="0.2">
      <c r="A87" s="288" t="s">
        <v>432</v>
      </c>
      <c r="B87" s="289" t="s">
        <v>433</v>
      </c>
      <c r="C87" s="290">
        <v>743118.82019999996</v>
      </c>
      <c r="D87" s="290">
        <v>616986.26712799992</v>
      </c>
      <c r="E87" s="290">
        <v>772580.19999999972</v>
      </c>
      <c r="F87" s="290">
        <v>667630.60999999987</v>
      </c>
      <c r="G87" s="290">
        <v>815783.94000000006</v>
      </c>
      <c r="H87" s="290">
        <v>516330.15</v>
      </c>
      <c r="I87" s="290">
        <v>440398.8600000001</v>
      </c>
      <c r="J87" s="291">
        <v>552699.28999999992</v>
      </c>
    </row>
    <row r="88" spans="1:10" ht="16.5" customHeight="1" x14ac:dyDescent="0.2">
      <c r="A88" s="288" t="s">
        <v>434</v>
      </c>
      <c r="B88" s="289" t="s">
        <v>85</v>
      </c>
      <c r="C88" s="290"/>
      <c r="D88" s="290"/>
      <c r="E88" s="290">
        <v>57810.708899999998</v>
      </c>
      <c r="F88" s="290">
        <v>107684.09799999998</v>
      </c>
      <c r="G88" s="290">
        <v>108265.76249999998</v>
      </c>
      <c r="H88" s="290">
        <v>62901.071699999942</v>
      </c>
      <c r="I88" s="290">
        <v>100635.927</v>
      </c>
      <c r="J88" s="291">
        <v>49236.522900000004</v>
      </c>
    </row>
    <row r="89" spans="1:10" x14ac:dyDescent="0.2">
      <c r="A89" s="288"/>
      <c r="B89" s="289" t="s">
        <v>86</v>
      </c>
      <c r="C89" s="290"/>
      <c r="D89" s="290"/>
      <c r="E89" s="290"/>
      <c r="F89" s="290">
        <v>103575.98907</v>
      </c>
      <c r="G89" s="290">
        <v>74350.106548000011</v>
      </c>
      <c r="H89" s="290">
        <v>230006.70250000007</v>
      </c>
      <c r="I89" s="290">
        <v>213864.51399999997</v>
      </c>
      <c r="J89" s="291">
        <v>148687.6958000001</v>
      </c>
    </row>
    <row r="90" spans="1:10" ht="16.5" customHeight="1" x14ac:dyDescent="0.2">
      <c r="A90" s="288" t="s">
        <v>435</v>
      </c>
      <c r="B90" s="289" t="s">
        <v>62</v>
      </c>
      <c r="C90" s="290">
        <v>320717</v>
      </c>
      <c r="D90" s="290">
        <v>327166</v>
      </c>
      <c r="E90" s="290">
        <v>106480</v>
      </c>
      <c r="F90" s="290">
        <v>287973.53399999999</v>
      </c>
      <c r="G90" s="290">
        <v>269807.61800000013</v>
      </c>
      <c r="H90" s="290">
        <v>253280.23099999985</v>
      </c>
      <c r="I90" s="290">
        <v>223504.63100000005</v>
      </c>
      <c r="J90" s="291">
        <v>237695.82099999994</v>
      </c>
    </row>
    <row r="91" spans="1:10" x14ac:dyDescent="0.2">
      <c r="A91" s="288"/>
      <c r="B91" s="289" t="s">
        <v>63</v>
      </c>
      <c r="C91" s="290">
        <v>331746</v>
      </c>
      <c r="D91" s="290">
        <v>326073</v>
      </c>
      <c r="E91" s="290">
        <v>289542</v>
      </c>
      <c r="F91" s="290">
        <v>202260.81000000006</v>
      </c>
      <c r="G91" s="290">
        <v>173568.66000000032</v>
      </c>
      <c r="H91" s="290">
        <v>33037.908999999891</v>
      </c>
      <c r="I91" s="290">
        <v>15850.489000000001</v>
      </c>
      <c r="J91" s="291">
        <v>77027.985999999757</v>
      </c>
    </row>
    <row r="92" spans="1:10" x14ac:dyDescent="0.2">
      <c r="A92" s="288"/>
      <c r="B92" s="289" t="s">
        <v>64</v>
      </c>
      <c r="C92" s="290"/>
      <c r="D92" s="290"/>
      <c r="E92" s="290"/>
      <c r="F92" s="290">
        <v>917.24761999999998</v>
      </c>
      <c r="G92" s="290">
        <v>265758.58129</v>
      </c>
      <c r="H92" s="290">
        <v>313954.44199999998</v>
      </c>
      <c r="I92" s="290">
        <v>125500.57599999997</v>
      </c>
      <c r="J92" s="291">
        <v>239710.45899999986</v>
      </c>
    </row>
    <row r="93" spans="1:10" ht="16.5" customHeight="1" x14ac:dyDescent="0.2">
      <c r="A93" s="288" t="s">
        <v>436</v>
      </c>
      <c r="B93" s="289" t="s">
        <v>437</v>
      </c>
      <c r="C93" s="290">
        <v>58156.17</v>
      </c>
      <c r="D93" s="290">
        <v>64040.52</v>
      </c>
      <c r="E93" s="290">
        <v>64494.2</v>
      </c>
      <c r="F93" s="290">
        <v>79491</v>
      </c>
      <c r="G93" s="290">
        <v>65694</v>
      </c>
      <c r="H93" s="290">
        <v>62146</v>
      </c>
      <c r="I93" s="290">
        <v>50538</v>
      </c>
      <c r="J93" s="291">
        <v>29748</v>
      </c>
    </row>
    <row r="94" spans="1:10" ht="12" customHeight="1" x14ac:dyDescent="0.2">
      <c r="A94" s="288"/>
      <c r="B94" s="289" t="s">
        <v>438</v>
      </c>
      <c r="C94" s="290"/>
      <c r="D94" s="290"/>
      <c r="E94" s="290"/>
      <c r="F94" s="290"/>
      <c r="G94" s="290"/>
      <c r="H94" s="290"/>
      <c r="I94" s="290"/>
      <c r="J94" s="291">
        <v>3137</v>
      </c>
    </row>
    <row r="95" spans="1:10" ht="16.5" customHeight="1" x14ac:dyDescent="0.2">
      <c r="A95" s="288" t="s">
        <v>439</v>
      </c>
      <c r="B95" s="289" t="s">
        <v>87</v>
      </c>
      <c r="C95" s="290">
        <v>94768</v>
      </c>
      <c r="D95" s="290">
        <v>186730</v>
      </c>
      <c r="E95" s="290">
        <v>193238</v>
      </c>
      <c r="F95" s="290">
        <v>176801</v>
      </c>
      <c r="G95" s="290">
        <v>173128</v>
      </c>
      <c r="H95" s="290">
        <v>75240</v>
      </c>
      <c r="I95" s="290">
        <v>152450</v>
      </c>
      <c r="J95" s="291">
        <v>36192</v>
      </c>
    </row>
    <row r="96" spans="1:10" x14ac:dyDescent="0.2">
      <c r="A96" s="288"/>
      <c r="B96" s="289" t="s">
        <v>88</v>
      </c>
      <c r="C96" s="290">
        <v>123773.2823375</v>
      </c>
      <c r="D96" s="290">
        <v>193364</v>
      </c>
      <c r="E96" s="290">
        <v>193432</v>
      </c>
      <c r="F96" s="290">
        <v>175773</v>
      </c>
      <c r="G96" s="290">
        <v>165138</v>
      </c>
      <c r="H96" s="290">
        <v>85293</v>
      </c>
      <c r="I96" s="290">
        <v>168623</v>
      </c>
      <c r="J96" s="291">
        <v>52744</v>
      </c>
    </row>
    <row r="97" spans="1:11" x14ac:dyDescent="0.2">
      <c r="A97" s="288"/>
      <c r="B97" s="289" t="s">
        <v>89</v>
      </c>
      <c r="C97" s="290">
        <v>109541.1267625</v>
      </c>
      <c r="D97" s="290">
        <v>170825</v>
      </c>
      <c r="E97" s="290">
        <v>196674</v>
      </c>
      <c r="F97" s="290">
        <v>195325</v>
      </c>
      <c r="G97" s="290">
        <v>173443</v>
      </c>
      <c r="H97" s="290">
        <v>74301</v>
      </c>
      <c r="I97" s="290">
        <v>182321</v>
      </c>
      <c r="J97" s="291">
        <v>60409</v>
      </c>
    </row>
    <row r="98" spans="1:11" x14ac:dyDescent="0.2">
      <c r="A98" s="288"/>
      <c r="B98" s="289" t="s">
        <v>90</v>
      </c>
      <c r="C98" s="290">
        <v>77401.001000000004</v>
      </c>
      <c r="D98" s="290">
        <v>187411</v>
      </c>
      <c r="E98" s="290">
        <v>183871</v>
      </c>
      <c r="F98" s="290">
        <v>186743</v>
      </c>
      <c r="G98" s="290">
        <v>193663</v>
      </c>
      <c r="H98" s="290">
        <v>89367</v>
      </c>
      <c r="I98" s="290">
        <v>182872</v>
      </c>
      <c r="J98" s="291">
        <v>46175</v>
      </c>
    </row>
    <row r="99" spans="1:11" ht="16.5" customHeight="1" x14ac:dyDescent="0.2">
      <c r="A99" s="288" t="s">
        <v>440</v>
      </c>
      <c r="B99" s="289" t="s">
        <v>92</v>
      </c>
      <c r="C99" s="290"/>
      <c r="D99" s="290"/>
      <c r="E99" s="290"/>
      <c r="F99" s="290"/>
      <c r="G99" s="290">
        <v>84605.7</v>
      </c>
      <c r="H99" s="290">
        <v>283458</v>
      </c>
      <c r="I99" s="290">
        <v>327520.80560572003</v>
      </c>
      <c r="J99" s="291">
        <v>321801.02243377001</v>
      </c>
    </row>
    <row r="100" spans="1:11" x14ac:dyDescent="0.2">
      <c r="A100" s="288"/>
      <c r="B100" s="289" t="s">
        <v>93</v>
      </c>
      <c r="C100" s="290"/>
      <c r="D100" s="290"/>
      <c r="E100" s="290"/>
      <c r="F100" s="290"/>
      <c r="G100" s="290">
        <v>129537</v>
      </c>
      <c r="H100" s="290">
        <v>256045</v>
      </c>
      <c r="I100" s="290">
        <v>313178.53026025603</v>
      </c>
      <c r="J100" s="291">
        <v>283832.34028472006</v>
      </c>
    </row>
    <row r="101" spans="1:11" x14ac:dyDescent="0.2">
      <c r="A101" s="288"/>
      <c r="B101" s="289" t="s">
        <v>94</v>
      </c>
      <c r="C101" s="290"/>
      <c r="D101" s="290"/>
      <c r="E101" s="290"/>
      <c r="F101" s="290"/>
      <c r="G101" s="290">
        <v>108702.3</v>
      </c>
      <c r="H101" s="290">
        <v>285112</v>
      </c>
      <c r="I101" s="290">
        <v>329847.8391620898</v>
      </c>
      <c r="J101" s="291">
        <v>326287.42484508501</v>
      </c>
    </row>
    <row r="102" spans="1:11" x14ac:dyDescent="0.2">
      <c r="A102" s="288"/>
      <c r="B102" s="289" t="s">
        <v>95</v>
      </c>
      <c r="C102" s="290"/>
      <c r="D102" s="290"/>
      <c r="E102" s="290"/>
      <c r="F102" s="290"/>
      <c r="G102" s="290">
        <v>73180</v>
      </c>
      <c r="H102" s="290">
        <v>279769</v>
      </c>
      <c r="I102" s="290">
        <v>310140.64298799884</v>
      </c>
      <c r="J102" s="291">
        <v>335050.79283362499</v>
      </c>
    </row>
    <row r="103" spans="1:11" ht="16.5" customHeight="1" x14ac:dyDescent="0.2">
      <c r="A103" s="288" t="s">
        <v>441</v>
      </c>
      <c r="B103" s="289" t="s">
        <v>96</v>
      </c>
      <c r="C103" s="290"/>
      <c r="D103" s="290"/>
      <c r="E103" s="290"/>
      <c r="F103" s="290"/>
      <c r="G103" s="290"/>
      <c r="H103" s="290">
        <v>198822</v>
      </c>
      <c r="I103" s="290">
        <v>327476</v>
      </c>
      <c r="J103" s="291">
        <v>341340.33600000001</v>
      </c>
    </row>
    <row r="104" spans="1:11" x14ac:dyDescent="0.2">
      <c r="A104" s="288"/>
      <c r="B104" s="289" t="s">
        <v>97</v>
      </c>
      <c r="C104" s="290"/>
      <c r="D104" s="290"/>
      <c r="E104" s="290"/>
      <c r="F104" s="290"/>
      <c r="G104" s="290"/>
      <c r="H104" s="290">
        <v>104963</v>
      </c>
      <c r="I104" s="290">
        <v>303848</v>
      </c>
      <c r="J104" s="291">
        <v>232234.96000000008</v>
      </c>
    </row>
    <row r="105" spans="1:11" x14ac:dyDescent="0.2">
      <c r="A105" s="288"/>
      <c r="B105" s="289" t="s">
        <v>98</v>
      </c>
      <c r="C105" s="290"/>
      <c r="D105" s="290"/>
      <c r="E105" s="290"/>
      <c r="F105" s="290"/>
      <c r="G105" s="290"/>
      <c r="H105" s="290">
        <v>135385</v>
      </c>
      <c r="I105" s="290">
        <v>334360</v>
      </c>
      <c r="J105" s="291">
        <v>332215.63199999998</v>
      </c>
    </row>
    <row r="106" spans="1:11" x14ac:dyDescent="0.2">
      <c r="A106" s="288"/>
      <c r="B106" s="289" t="s">
        <v>99</v>
      </c>
      <c r="C106" s="290"/>
      <c r="D106" s="290"/>
      <c r="E106" s="290"/>
      <c r="F106" s="290"/>
      <c r="G106" s="290"/>
      <c r="H106" s="290">
        <v>75984</v>
      </c>
      <c r="I106" s="290">
        <v>328445</v>
      </c>
      <c r="J106" s="291">
        <v>319457.85599999991</v>
      </c>
    </row>
    <row r="107" spans="1:11" x14ac:dyDescent="0.2">
      <c r="A107" s="288"/>
      <c r="B107" s="289" t="s">
        <v>100</v>
      </c>
      <c r="C107" s="290"/>
      <c r="D107" s="290"/>
      <c r="E107" s="290"/>
      <c r="F107" s="290"/>
      <c r="G107" s="290"/>
      <c r="H107" s="290">
        <v>91678</v>
      </c>
      <c r="I107" s="290">
        <v>330964</v>
      </c>
      <c r="J107" s="291">
        <v>332882.23199999996</v>
      </c>
    </row>
    <row r="108" spans="1:11" ht="16.5" customHeight="1" thickBot="1" x14ac:dyDescent="0.25">
      <c r="A108" s="288" t="s">
        <v>442</v>
      </c>
      <c r="B108" s="289" t="s">
        <v>443</v>
      </c>
      <c r="C108" s="290"/>
      <c r="D108" s="290">
        <v>17193.921097000002</v>
      </c>
      <c r="E108" s="290">
        <v>78175.629795999994</v>
      </c>
      <c r="F108" s="290">
        <v>59999.305699999997</v>
      </c>
      <c r="G108" s="290">
        <v>92959.207999999999</v>
      </c>
      <c r="H108" s="290">
        <v>86494.671699999992</v>
      </c>
      <c r="I108" s="290">
        <v>89033.761099999989</v>
      </c>
      <c r="J108" s="291">
        <v>89110.905199999994</v>
      </c>
    </row>
    <row r="109" spans="1:11" ht="16.5" customHeight="1" thickBot="1" x14ac:dyDescent="0.25">
      <c r="A109" s="274" t="s">
        <v>444</v>
      </c>
      <c r="B109" s="292"/>
      <c r="C109" s="293">
        <v>6085526.1650659963</v>
      </c>
      <c r="D109" s="293">
        <v>6611423.3663270017</v>
      </c>
      <c r="E109" s="293">
        <v>6940448.355742652</v>
      </c>
      <c r="F109" s="293">
        <v>7347749.5893445034</v>
      </c>
      <c r="G109" s="293">
        <v>7836447.9107113639</v>
      </c>
      <c r="H109" s="293">
        <v>8334811.4947674423</v>
      </c>
      <c r="I109" s="293">
        <v>8759264.8637782205</v>
      </c>
      <c r="J109" s="283">
        <v>8981304.9314322006</v>
      </c>
      <c r="K109" s="294"/>
    </row>
    <row r="110" spans="1:11" ht="16.5" customHeight="1" thickBot="1" x14ac:dyDescent="0.25">
      <c r="A110" s="295" t="s">
        <v>445</v>
      </c>
      <c r="B110" s="296"/>
      <c r="C110" s="297"/>
      <c r="D110" s="297"/>
      <c r="E110" s="297"/>
      <c r="F110" s="297"/>
      <c r="G110" s="297"/>
      <c r="H110" s="297"/>
      <c r="I110" s="297"/>
      <c r="J110" s="297"/>
      <c r="K110" s="294"/>
    </row>
    <row r="111" spans="1:11" ht="16.5" customHeight="1" x14ac:dyDescent="0.2">
      <c r="A111" s="298" t="str">
        <f>+A61</f>
        <v>GUARACACHI</v>
      </c>
      <c r="B111" s="299" t="str">
        <f t="shared" ref="B111:B112" si="0">+B65</f>
        <v>GCH09</v>
      </c>
      <c r="C111" s="300">
        <v>304167.35200000001</v>
      </c>
      <c r="D111" s="300">
        <v>362328.33600000001</v>
      </c>
      <c r="E111" s="300">
        <v>345670.74</v>
      </c>
      <c r="F111" s="300">
        <v>479429.598</v>
      </c>
      <c r="G111" s="300">
        <v>420127.47135156026</v>
      </c>
      <c r="H111" s="300">
        <v>459226.69199999992</v>
      </c>
      <c r="I111" s="300">
        <v>240047.45999999993</v>
      </c>
      <c r="J111" s="301">
        <v>381288.42</v>
      </c>
      <c r="K111" s="294"/>
    </row>
    <row r="112" spans="1:11" ht="16.5" customHeight="1" x14ac:dyDescent="0.2">
      <c r="A112" s="302"/>
      <c r="B112" s="303" t="str">
        <f t="shared" si="0"/>
        <v>GCH10</v>
      </c>
      <c r="C112" s="304">
        <v>274064.72799999994</v>
      </c>
      <c r="D112" s="304">
        <v>328187.05200000003</v>
      </c>
      <c r="E112" s="304">
        <v>425317.902</v>
      </c>
      <c r="F112" s="304">
        <v>461289.34800000006</v>
      </c>
      <c r="G112" s="304">
        <v>412122.105063011</v>
      </c>
      <c r="H112" s="304">
        <v>378806.54399999999</v>
      </c>
      <c r="I112" s="304">
        <v>386168.79599999997</v>
      </c>
      <c r="J112" s="305">
        <v>365210.38799999998</v>
      </c>
      <c r="K112" s="294"/>
    </row>
    <row r="113" spans="1:11" ht="16.5" customHeight="1" x14ac:dyDescent="0.2">
      <c r="A113" s="302"/>
      <c r="B113" s="303" t="str">
        <f t="shared" ref="B113" si="1">+B68</f>
        <v>GCH12</v>
      </c>
      <c r="C113" s="304">
        <v>85.295999999999992</v>
      </c>
      <c r="D113" s="304">
        <v>1236.1020000000001</v>
      </c>
      <c r="E113" s="304">
        <v>369449.51400000002</v>
      </c>
      <c r="F113" s="304">
        <v>616226.28899999999</v>
      </c>
      <c r="G113" s="304">
        <v>523552.59600000002</v>
      </c>
      <c r="H113" s="304">
        <v>544179.25994216464</v>
      </c>
      <c r="I113" s="304">
        <v>222713.652</v>
      </c>
      <c r="J113" s="305">
        <v>361213.69200000004</v>
      </c>
      <c r="K113" s="294"/>
    </row>
    <row r="114" spans="1:11" ht="16.5" customHeight="1" x14ac:dyDescent="0.2">
      <c r="A114" s="302" t="str">
        <f t="shared" ref="A114:B115" si="2">+A42</f>
        <v>CHOJLLA</v>
      </c>
      <c r="B114" s="303" t="str">
        <f t="shared" si="2"/>
        <v>CHJ</v>
      </c>
      <c r="C114" s="304">
        <v>106123.25798427663</v>
      </c>
      <c r="D114" s="304">
        <v>124388.162</v>
      </c>
      <c r="E114" s="304">
        <v>135330.64200000002</v>
      </c>
      <c r="F114" s="304">
        <v>141958.08270668716</v>
      </c>
      <c r="G114" s="304">
        <v>127364.10300000003</v>
      </c>
      <c r="H114" s="304">
        <v>130614.54000000001</v>
      </c>
      <c r="I114" s="304">
        <v>50256.089999999975</v>
      </c>
      <c r="J114" s="305">
        <v>127227.77000000002</v>
      </c>
      <c r="K114" s="294"/>
    </row>
    <row r="115" spans="1:11" ht="16.5" customHeight="1" thickBot="1" x14ac:dyDescent="0.25">
      <c r="A115" s="306" t="str">
        <f t="shared" si="2"/>
        <v>YANACACHI</v>
      </c>
      <c r="B115" s="307" t="str">
        <f t="shared" si="2"/>
        <v>YAN</v>
      </c>
      <c r="C115" s="308">
        <v>190812.26330156953</v>
      </c>
      <c r="D115" s="308">
        <v>206067.00099999999</v>
      </c>
      <c r="E115" s="308">
        <v>209706.07100000003</v>
      </c>
      <c r="F115" s="308">
        <v>223487.34744793986</v>
      </c>
      <c r="G115" s="308">
        <v>70571.212</v>
      </c>
      <c r="H115" s="308">
        <v>211398.55300000001</v>
      </c>
      <c r="I115" s="308">
        <v>155757.26200000002</v>
      </c>
      <c r="J115" s="309">
        <v>179334.13099999996</v>
      </c>
      <c r="K115" s="294"/>
    </row>
    <row r="116" spans="1:11" ht="16.5" customHeight="1" thickBot="1" x14ac:dyDescent="0.25">
      <c r="A116" s="310" t="s">
        <v>446</v>
      </c>
      <c r="B116" s="311"/>
      <c r="C116" s="312">
        <v>875252.89728584606</v>
      </c>
      <c r="D116" s="312">
        <v>1022206.6529999999</v>
      </c>
      <c r="E116" s="312">
        <v>1485474.8689999999</v>
      </c>
      <c r="F116" s="312">
        <v>1922390.6651546268</v>
      </c>
      <c r="G116" s="312">
        <v>1553737.4874145715</v>
      </c>
      <c r="H116" s="312">
        <v>1724225.5889421648</v>
      </c>
      <c r="I116" s="312">
        <v>1054943.26</v>
      </c>
      <c r="J116" s="313">
        <v>1414274.4010000001</v>
      </c>
      <c r="K116" s="294"/>
    </row>
    <row r="117" spans="1:11" ht="16.5" customHeight="1" x14ac:dyDescent="0.2">
      <c r="A117" s="314"/>
      <c r="B117" s="296"/>
      <c r="C117" s="297"/>
      <c r="D117" s="297"/>
      <c r="E117" s="297"/>
      <c r="F117" s="297"/>
      <c r="G117" s="297"/>
      <c r="H117" s="297"/>
      <c r="I117" s="297"/>
      <c r="J117" s="297"/>
      <c r="K117" s="294"/>
    </row>
    <row r="118" spans="1:11" ht="12" thickBot="1" x14ac:dyDescent="0.25">
      <c r="A118" s="315"/>
      <c r="J118" s="316"/>
    </row>
    <row r="119" spans="1:11" x14ac:dyDescent="0.2">
      <c r="A119" s="317" t="s">
        <v>447</v>
      </c>
      <c r="B119" s="318"/>
      <c r="C119" s="318"/>
      <c r="D119" s="318"/>
      <c r="E119" s="318"/>
      <c r="F119" s="318"/>
      <c r="G119" s="318"/>
      <c r="H119" s="318"/>
      <c r="I119" s="318"/>
      <c r="J119" s="319"/>
    </row>
    <row r="120" spans="1:11" x14ac:dyDescent="0.2">
      <c r="A120" s="320" t="s">
        <v>448</v>
      </c>
      <c r="B120" s="321"/>
      <c r="C120" s="322">
        <v>2151428.9800358461</v>
      </c>
      <c r="D120" s="322">
        <v>2324157.2736730007</v>
      </c>
      <c r="E120" s="322">
        <v>2322431.2652733331</v>
      </c>
      <c r="F120" s="322">
        <v>2514863.6186996265</v>
      </c>
      <c r="G120" s="322">
        <v>2232992.8565349993</v>
      </c>
      <c r="H120" s="322">
        <v>2439591.151326274</v>
      </c>
      <c r="I120" s="322">
        <v>1715604.4612500006</v>
      </c>
      <c r="J120" s="323">
        <v>2229863.9013999999</v>
      </c>
    </row>
    <row r="121" spans="1:11" x14ac:dyDescent="0.2">
      <c r="A121" s="320" t="s">
        <v>449</v>
      </c>
      <c r="B121" s="321"/>
      <c r="C121" s="322">
        <v>0</v>
      </c>
      <c r="D121" s="322">
        <v>0</v>
      </c>
      <c r="E121" s="322">
        <v>0</v>
      </c>
      <c r="F121" s="322">
        <v>36.528500000000001</v>
      </c>
      <c r="G121" s="322">
        <v>8157.7569999999996</v>
      </c>
      <c r="H121" s="322">
        <v>11450.126</v>
      </c>
      <c r="I121" s="322">
        <v>34911.444000000003</v>
      </c>
      <c r="J121" s="323">
        <v>60383.278999999995</v>
      </c>
    </row>
    <row r="122" spans="1:11" x14ac:dyDescent="0.2">
      <c r="A122" s="320" t="s">
        <v>450</v>
      </c>
      <c r="B122" s="321"/>
      <c r="C122" s="322">
        <v>0</v>
      </c>
      <c r="D122" s="322">
        <v>0</v>
      </c>
      <c r="E122" s="322">
        <v>0</v>
      </c>
      <c r="F122" s="322">
        <v>0</v>
      </c>
      <c r="G122" s="322">
        <v>0</v>
      </c>
      <c r="H122" s="322">
        <v>0</v>
      </c>
      <c r="I122" s="322">
        <v>0</v>
      </c>
      <c r="J122" s="323">
        <v>1065.63625</v>
      </c>
    </row>
    <row r="123" spans="1:11" ht="12" thickBot="1" x14ac:dyDescent="0.25">
      <c r="A123" s="324" t="s">
        <v>58</v>
      </c>
      <c r="B123" s="325"/>
      <c r="C123" s="326">
        <v>58156.17</v>
      </c>
      <c r="D123" s="326">
        <v>64040.52</v>
      </c>
      <c r="E123" s="326">
        <v>64494.2</v>
      </c>
      <c r="F123" s="326">
        <v>79491</v>
      </c>
      <c r="G123" s="326">
        <v>76309.624999999985</v>
      </c>
      <c r="H123" s="326">
        <v>79093.507500000007</v>
      </c>
      <c r="I123" s="326">
        <v>61901.893750000003</v>
      </c>
      <c r="J123" s="327">
        <v>44798.720000000001</v>
      </c>
    </row>
    <row r="124" spans="1:11" ht="12.6" thickBot="1" x14ac:dyDescent="0.3">
      <c r="A124" s="328" t="s">
        <v>451</v>
      </c>
      <c r="B124" s="329"/>
      <c r="C124" s="330">
        <v>2209585.150035846</v>
      </c>
      <c r="D124" s="330">
        <v>2388197.7936730008</v>
      </c>
      <c r="E124" s="330">
        <v>2386925.4652733332</v>
      </c>
      <c r="F124" s="330">
        <v>2594391.1471996265</v>
      </c>
      <c r="G124" s="330">
        <v>2317460.2385349995</v>
      </c>
      <c r="H124" s="330">
        <v>2530134.784826274</v>
      </c>
      <c r="I124" s="330">
        <v>1812417.7990000006</v>
      </c>
      <c r="J124" s="331">
        <v>2336111.5366500001</v>
      </c>
    </row>
    <row r="126" spans="1:11" x14ac:dyDescent="0.2">
      <c r="C126" s="281"/>
      <c r="D126" s="281"/>
      <c r="E126" s="281"/>
      <c r="F126" s="281"/>
      <c r="G126" s="281"/>
      <c r="H126" s="281"/>
      <c r="I126" s="281"/>
      <c r="J126" s="281"/>
    </row>
    <row r="127" spans="1:11" x14ac:dyDescent="0.2">
      <c r="C127" s="281"/>
      <c r="D127" s="281"/>
      <c r="E127" s="281"/>
      <c r="F127" s="281"/>
      <c r="G127" s="281"/>
      <c r="H127" s="281"/>
      <c r="I127" s="281"/>
      <c r="J127" s="281"/>
    </row>
    <row r="128" spans="1:11" x14ac:dyDescent="0.2">
      <c r="C128" s="281"/>
      <c r="D128" s="281"/>
      <c r="E128" s="281"/>
      <c r="F128" s="281"/>
      <c r="G128" s="281"/>
      <c r="H128" s="281"/>
      <c r="I128" s="281"/>
      <c r="J128" s="281"/>
    </row>
  </sheetData>
  <pageMargins left="0.74803149606299213" right="0.74803149606299213" top="0.98425196850393704" bottom="0.98425196850393704" header="0" footer="0"/>
  <pageSetup scale="50" orientation="portrait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Scenario_NDC</vt:lpstr>
      <vt:lpstr>Proyectos Adicionales NDC</vt:lpstr>
      <vt:lpstr>Proyectos </vt:lpstr>
      <vt:lpstr>Eficiencia</vt:lpstr>
      <vt:lpstr>Generacion</vt:lpstr>
      <vt:lpstr>Eficiencia!Área_de_impresión</vt:lpstr>
      <vt:lpstr>Generacion!Área_de_impresión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2018-11-27T02:13:03Z</dcterms:created>
  <dcterms:modified xsi:type="dcterms:W3CDTF">2018-11-28T23:37:17Z</dcterms:modified>
</cp:coreProperties>
</file>